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50\Desktop\"/>
    </mc:Choice>
  </mc:AlternateContent>
  <xr:revisionPtr revIDLastSave="0" documentId="8_{2F5F9E9A-B402-4238-98F2-3D7CDF130286}" xr6:coauthVersionLast="47" xr6:coauthVersionMax="47" xr10:uidLastSave="{00000000-0000-0000-0000-000000000000}"/>
  <bookViews>
    <workbookView xWindow="-120" yWindow="-120" windowWidth="29040" windowHeight="15840" xr2:uid="{03A799E9-CBDA-45A4-83D3-7BAB0A412A7A}"/>
  </bookViews>
  <sheets>
    <sheet name="※申請書(原本) " sheetId="1" r:id="rId1"/>
  </sheets>
  <definedNames>
    <definedName name="_xlnm.Print_Area" localSheetId="0">'※申請書(原本) '!$A$1:$BK$21</definedName>
    <definedName name="さいたま" localSheetId="0">'※申請書(原本) '!$BU$13:$BU$61</definedName>
    <definedName name="広尾" localSheetId="0">'※申請書(原本) '!$BR$13:$BR$88</definedName>
    <definedName name="大宮" localSheetId="0">'※申請書(原本) '!$BU$14:$BU$61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88" i="1" l="1"/>
  <c r="BR88" i="1"/>
  <c r="BU87" i="1"/>
  <c r="BR87" i="1"/>
  <c r="BU86" i="1"/>
  <c r="BR86" i="1"/>
  <c r="BU85" i="1"/>
  <c r="BR85" i="1"/>
  <c r="BU84" i="1"/>
  <c r="BR84" i="1"/>
  <c r="BU83" i="1"/>
  <c r="BR83" i="1"/>
  <c r="BU82" i="1"/>
  <c r="BR82" i="1"/>
  <c r="BU81" i="1"/>
  <c r="BR81" i="1"/>
  <c r="BU80" i="1"/>
  <c r="BR80" i="1"/>
  <c r="BU79" i="1"/>
  <c r="BR79" i="1"/>
  <c r="BU78" i="1"/>
  <c r="BR78" i="1"/>
  <c r="BU77" i="1"/>
  <c r="BR77" i="1"/>
  <c r="BU76" i="1"/>
  <c r="BR76" i="1"/>
  <c r="BU75" i="1"/>
  <c r="BR75" i="1"/>
  <c r="BU74" i="1"/>
  <c r="BR74" i="1"/>
  <c r="BU73" i="1"/>
  <c r="BR73" i="1"/>
  <c r="BU72" i="1"/>
  <c r="BR72" i="1"/>
  <c r="BU71" i="1"/>
  <c r="BR71" i="1"/>
  <c r="BU70" i="1"/>
  <c r="BR70" i="1"/>
  <c r="BR69" i="1"/>
  <c r="BR68" i="1"/>
  <c r="BU67" i="1"/>
  <c r="BR67" i="1"/>
  <c r="BU66" i="1"/>
  <c r="BR66" i="1"/>
  <c r="BU65" i="1"/>
  <c r="BR65" i="1"/>
  <c r="BU64" i="1"/>
  <c r="BR64" i="1"/>
  <c r="BU63" i="1"/>
  <c r="BR63" i="1"/>
  <c r="BU62" i="1"/>
  <c r="BU61" i="1"/>
  <c r="BR61" i="1"/>
  <c r="BU60" i="1"/>
  <c r="BR60" i="1"/>
  <c r="BU59" i="1"/>
  <c r="BR59" i="1"/>
  <c r="BU58" i="1"/>
  <c r="BR58" i="1"/>
  <c r="BU57" i="1"/>
  <c r="BR57" i="1"/>
  <c r="BU56" i="1"/>
  <c r="BR56" i="1"/>
  <c r="BO56" i="1"/>
  <c r="BU55" i="1"/>
  <c r="BR55" i="1"/>
  <c r="BO55" i="1"/>
  <c r="BU54" i="1"/>
  <c r="BR54" i="1"/>
  <c r="BU53" i="1"/>
  <c r="BR53" i="1"/>
  <c r="BO53" i="1"/>
  <c r="BU52" i="1"/>
  <c r="BR52" i="1"/>
  <c r="BO52" i="1"/>
  <c r="BU51" i="1"/>
  <c r="BR51" i="1"/>
  <c r="BO51" i="1"/>
  <c r="BU50" i="1"/>
  <c r="BR50" i="1"/>
  <c r="BO50" i="1"/>
  <c r="BU49" i="1"/>
  <c r="BR49" i="1"/>
  <c r="BO49" i="1"/>
  <c r="BU48" i="1"/>
  <c r="BR48" i="1"/>
  <c r="BO48" i="1"/>
  <c r="BU47" i="1"/>
  <c r="BR47" i="1"/>
  <c r="BO47" i="1"/>
  <c r="BR46" i="1"/>
  <c r="BR45" i="1"/>
  <c r="BO45" i="1"/>
  <c r="BU44" i="1"/>
  <c r="BR44" i="1"/>
  <c r="BO44" i="1"/>
  <c r="BU43" i="1"/>
  <c r="BR43" i="1"/>
  <c r="BO43" i="1"/>
  <c r="BU42" i="1"/>
  <c r="BR42" i="1"/>
  <c r="BO42" i="1"/>
  <c r="BU41" i="1"/>
  <c r="BR41" i="1"/>
  <c r="BO41" i="1"/>
  <c r="BU40" i="1"/>
  <c r="BR40" i="1"/>
  <c r="BO40" i="1"/>
  <c r="BU39" i="1"/>
  <c r="BR39" i="1"/>
  <c r="BO39" i="1"/>
  <c r="BU38" i="1"/>
  <c r="BR38" i="1"/>
  <c r="BO38" i="1"/>
  <c r="BU37" i="1"/>
  <c r="BO37" i="1"/>
  <c r="BU36" i="1"/>
  <c r="BR36" i="1"/>
  <c r="BO36" i="1"/>
  <c r="BU35" i="1"/>
  <c r="BR35" i="1"/>
  <c r="BO35" i="1"/>
  <c r="BU34" i="1"/>
  <c r="BR34" i="1"/>
  <c r="BO34" i="1"/>
  <c r="BR33" i="1"/>
  <c r="BO33" i="1"/>
  <c r="BU32" i="1"/>
  <c r="BR32" i="1"/>
  <c r="BO32" i="1"/>
  <c r="BU31" i="1"/>
  <c r="BR31" i="1"/>
  <c r="BO31" i="1"/>
  <c r="BU30" i="1"/>
  <c r="BR30" i="1"/>
  <c r="BO30" i="1"/>
  <c r="BU29" i="1"/>
  <c r="BR29" i="1"/>
  <c r="BO29" i="1"/>
  <c r="BU28" i="1"/>
  <c r="BR28" i="1"/>
  <c r="BO28" i="1"/>
  <c r="BU27" i="1"/>
  <c r="BR27" i="1"/>
  <c r="BO27" i="1"/>
  <c r="BU26" i="1"/>
  <c r="BR26" i="1"/>
  <c r="BO26" i="1"/>
  <c r="BU25" i="1"/>
  <c r="BR25" i="1"/>
  <c r="BO25" i="1"/>
  <c r="BU24" i="1"/>
  <c r="BR24" i="1"/>
  <c r="BO24" i="1"/>
  <c r="BU23" i="1"/>
  <c r="BR23" i="1"/>
  <c r="BO23" i="1"/>
  <c r="BU22" i="1"/>
  <c r="BR22" i="1"/>
  <c r="BO22" i="1"/>
  <c r="BU21" i="1"/>
  <c r="BR21" i="1"/>
  <c r="BO21" i="1"/>
  <c r="BU20" i="1"/>
  <c r="BR20" i="1"/>
  <c r="AJ20" i="1"/>
  <c r="BU19" i="1"/>
  <c r="BR19" i="1"/>
  <c r="AJ19" i="1"/>
  <c r="BU18" i="1"/>
  <c r="BR18" i="1"/>
  <c r="BO18" i="1"/>
  <c r="AJ18" i="1"/>
  <c r="BU17" i="1"/>
  <c r="BR17" i="1"/>
  <c r="BO17" i="1"/>
  <c r="AJ17" i="1"/>
  <c r="BU16" i="1"/>
  <c r="BR16" i="1"/>
  <c r="AJ16" i="1"/>
  <c r="BU15" i="1"/>
  <c r="BR15" i="1"/>
  <c r="AJ15" i="1"/>
  <c r="BO14" i="1"/>
  <c r="AJ14" i="1"/>
  <c r="AJ13" i="1"/>
  <c r="BE10" i="1"/>
  <c r="BE9" i="1"/>
  <c r="AJ21" i="1" l="1"/>
</calcChain>
</file>

<file path=xl/sharedStrings.xml><?xml version="1.0" encoding="utf-8"?>
<sst xmlns="http://schemas.openxmlformats.org/spreadsheetml/2006/main" count="216" uniqueCount="208">
  <si>
    <t>令和</t>
    <rPh sb="0" eb="2">
      <t>レイワ</t>
    </rPh>
    <phoneticPr fontId="4"/>
  </si>
  <si>
    <t>年度</t>
    <phoneticPr fontId="4"/>
  </si>
  <si>
    <t>使用伺承認欄</t>
    <rPh sb="0" eb="2">
      <t>シヨウ</t>
    </rPh>
    <rPh sb="2" eb="3">
      <t>ウカガ</t>
    </rPh>
    <rPh sb="3" eb="5">
      <t>ショウニン</t>
    </rPh>
    <rPh sb="5" eb="6">
      <t>ラン</t>
    </rPh>
    <phoneticPr fontId="4"/>
  </si>
  <si>
    <t>課長</t>
    <rPh sb="0" eb="2">
      <t>カチョウ</t>
    </rPh>
    <phoneticPr fontId="4"/>
  </si>
  <si>
    <t>係長</t>
    <rPh sb="0" eb="2">
      <t>カカリチョウ</t>
    </rPh>
    <phoneticPr fontId="4"/>
  </si>
  <si>
    <t>係</t>
    <rPh sb="0" eb="1">
      <t>カカリ</t>
    </rPh>
    <phoneticPr fontId="4"/>
  </si>
  <si>
    <t>予算使用申請書</t>
    <rPh sb="0" eb="2">
      <t>ヨサン</t>
    </rPh>
    <rPh sb="2" eb="4">
      <t>シヨウ</t>
    </rPh>
    <phoneticPr fontId="4"/>
  </si>
  <si>
    <t>広尾</t>
  </si>
  <si>
    <t>キャンパス</t>
    <phoneticPr fontId="4"/>
  </si>
  <si>
    <t>下記のとおり支出をしたいので、申請いたします。</t>
    <rPh sb="6" eb="8">
      <t>シシュツ</t>
    </rPh>
    <phoneticPr fontId="4"/>
  </si>
  <si>
    <t>なお、本申請書に係る支出は、</t>
    <rPh sb="10" eb="12">
      <t>シシュツ</t>
    </rPh>
    <phoneticPr fontId="4"/>
  </si>
  <si>
    <t>災害救護研究所</t>
    <rPh sb="0" eb="2">
      <t>サイガイ</t>
    </rPh>
    <rPh sb="2" eb="4">
      <t>キュウゴ</t>
    </rPh>
    <rPh sb="4" eb="7">
      <t>ケンキュウジョ</t>
    </rPh>
    <phoneticPr fontId="4"/>
  </si>
  <si>
    <t>予算に係るものです。</t>
  </si>
  <si>
    <t>申請受付欄</t>
  </si>
  <si>
    <t>申請日</t>
  </si>
  <si>
    <t>申請者職名</t>
  </si>
  <si>
    <t>氏名</t>
  </si>
  <si>
    <t>―</t>
  </si>
  <si>
    <t>広尾</t>
    <rPh sb="0" eb="2">
      <t>ヒロオ</t>
    </rPh>
    <phoneticPr fontId="4"/>
  </si>
  <si>
    <t>さいたま</t>
    <phoneticPr fontId="4"/>
  </si>
  <si>
    <t>№</t>
  </si>
  <si>
    <t>品名および名称</t>
    <rPh sb="0" eb="2">
      <t>ヒンメイ</t>
    </rPh>
    <rPh sb="5" eb="7">
      <t>メイショウ</t>
    </rPh>
    <phoneticPr fontId="4"/>
  </si>
  <si>
    <t>型番・ECサイト等申込№</t>
    <rPh sb="0" eb="2">
      <t>カタバン</t>
    </rPh>
    <rPh sb="8" eb="9">
      <t>トウ</t>
    </rPh>
    <rPh sb="9" eb="11">
      <t>モウシコミ</t>
    </rPh>
    <phoneticPr fontId="4"/>
  </si>
  <si>
    <t>発注先・
支払先</t>
    <phoneticPr fontId="4"/>
  </si>
  <si>
    <t>単価</t>
  </si>
  <si>
    <t>数量</t>
  </si>
  <si>
    <t>単位</t>
    <rPh sb="0" eb="2">
      <t>タンイ</t>
    </rPh>
    <phoneticPr fontId="4"/>
  </si>
  <si>
    <t>予定額</t>
  </si>
  <si>
    <t>申請理由</t>
  </si>
  <si>
    <t>発注・
申込者</t>
    <phoneticPr fontId="4"/>
  </si>
  <si>
    <t>支払
方法</t>
    <rPh sb="0" eb="2">
      <t>シハライ</t>
    </rPh>
    <rPh sb="3" eb="5">
      <t>ホウホウ</t>
    </rPh>
    <phoneticPr fontId="4"/>
  </si>
  <si>
    <t>経理係
使用欄</t>
    <phoneticPr fontId="4"/>
  </si>
  <si>
    <t>勘定科目</t>
    <rPh sb="0" eb="2">
      <t>カンジョウ</t>
    </rPh>
    <rPh sb="2" eb="4">
      <t>カモク</t>
    </rPh>
    <phoneticPr fontId="3"/>
  </si>
  <si>
    <t>№＆勘定科目</t>
    <rPh sb="2" eb="4">
      <t>カンジョウ</t>
    </rPh>
    <rPh sb="4" eb="6">
      <t>カモク</t>
    </rPh>
    <phoneticPr fontId="4"/>
  </si>
  <si>
    <t>予算領域名</t>
    <rPh sb="0" eb="2">
      <t>ヨサン</t>
    </rPh>
    <rPh sb="2" eb="4">
      <t>リョウイキ</t>
    </rPh>
    <rPh sb="4" eb="5">
      <t>メイ</t>
    </rPh>
    <phoneticPr fontId="4"/>
  </si>
  <si>
    <t>№＆予算領域名</t>
    <rPh sb="2" eb="4">
      <t>ヨサン</t>
    </rPh>
    <rPh sb="4" eb="6">
      <t>リョウイキ</t>
    </rPh>
    <rPh sb="6" eb="7">
      <t>メイ</t>
    </rPh>
    <phoneticPr fontId="4"/>
  </si>
  <si>
    <t>予算計上無</t>
    <rPh sb="0" eb="2">
      <t>ヨサン</t>
    </rPh>
    <rPh sb="2" eb="4">
      <t>ケイジョウ</t>
    </rPh>
    <rPh sb="4" eb="5">
      <t>ナシ</t>
    </rPh>
    <phoneticPr fontId="4"/>
  </si>
  <si>
    <t>【授業領域】</t>
    <rPh sb="1" eb="3">
      <t>ジュギョウ</t>
    </rPh>
    <rPh sb="3" eb="5">
      <t>リョウイキ</t>
    </rPh>
    <phoneticPr fontId="4"/>
  </si>
  <si>
    <t>基礎看護学</t>
    <rPh sb="0" eb="2">
      <t>キソ</t>
    </rPh>
    <rPh sb="2" eb="5">
      <t>カンゴガク</t>
    </rPh>
    <phoneticPr fontId="23"/>
  </si>
  <si>
    <t>基礎看護学</t>
  </si>
  <si>
    <t>【人件費支出】</t>
    <rPh sb="1" eb="4">
      <t>ジンケンヒ</t>
    </rPh>
    <rPh sb="4" eb="6">
      <t>シシュツ</t>
    </rPh>
    <phoneticPr fontId="3"/>
  </si>
  <si>
    <t>がん看護学</t>
    <rPh sb="2" eb="5">
      <t>カンゴガク</t>
    </rPh>
    <phoneticPr fontId="23"/>
  </si>
  <si>
    <t>精神看護学</t>
  </si>
  <si>
    <t>兼務教員</t>
    <rPh sb="0" eb="2">
      <t>ケンム</t>
    </rPh>
    <rPh sb="2" eb="4">
      <t>キョウイン</t>
    </rPh>
    <phoneticPr fontId="3"/>
  </si>
  <si>
    <t>精神看護学</t>
    <rPh sb="0" eb="2">
      <t>セイシン</t>
    </rPh>
    <rPh sb="2" eb="5">
      <t>カンゴガク</t>
    </rPh>
    <phoneticPr fontId="23"/>
  </si>
  <si>
    <t>成人看護学</t>
  </si>
  <si>
    <t>兼務職員</t>
    <rPh sb="0" eb="2">
      <t>ケンム</t>
    </rPh>
    <rPh sb="2" eb="4">
      <t>ショクイン</t>
    </rPh>
    <phoneticPr fontId="3"/>
  </si>
  <si>
    <t>成人看護学</t>
    <rPh sb="0" eb="2">
      <t>セイジン</t>
    </rPh>
    <rPh sb="2" eb="4">
      <t>カンゴ</t>
    </rPh>
    <rPh sb="4" eb="5">
      <t>ガク</t>
    </rPh>
    <phoneticPr fontId="23"/>
  </si>
  <si>
    <t>母性看護学</t>
  </si>
  <si>
    <t>母性看護学</t>
    <rPh sb="0" eb="2">
      <t>ボセイ</t>
    </rPh>
    <rPh sb="2" eb="5">
      <t>カンゴガク</t>
    </rPh>
    <phoneticPr fontId="23"/>
  </si>
  <si>
    <t>小児看護学</t>
  </si>
  <si>
    <t>【経費支出】</t>
    <rPh sb="1" eb="3">
      <t>ケイヒ</t>
    </rPh>
    <rPh sb="3" eb="5">
      <t>シシュツ</t>
    </rPh>
    <phoneticPr fontId="3"/>
  </si>
  <si>
    <t>院助産</t>
    <rPh sb="0" eb="1">
      <t>イン</t>
    </rPh>
    <rPh sb="1" eb="3">
      <t>ジョサン</t>
    </rPh>
    <phoneticPr fontId="23"/>
  </si>
  <si>
    <t>老年看護学</t>
  </si>
  <si>
    <t>予定額合計</t>
    <rPh sb="0" eb="2">
      <t>ヨテイ</t>
    </rPh>
    <rPh sb="2" eb="3">
      <t>ガク</t>
    </rPh>
    <rPh sb="3" eb="5">
      <t>ゴウケイ</t>
    </rPh>
    <phoneticPr fontId="4"/>
  </si>
  <si>
    <t>円</t>
    <rPh sb="0" eb="1">
      <t>エン</t>
    </rPh>
    <phoneticPr fontId="4"/>
  </si>
  <si>
    <t>3-1</t>
    <phoneticPr fontId="4"/>
  </si>
  <si>
    <t>一般消耗品費</t>
    <rPh sb="0" eb="2">
      <t>イッパン</t>
    </rPh>
    <rPh sb="2" eb="4">
      <t>ショウモウ</t>
    </rPh>
    <rPh sb="4" eb="5">
      <t>ヒン</t>
    </rPh>
    <rPh sb="5" eb="6">
      <t>ヒ</t>
    </rPh>
    <phoneticPr fontId="3"/>
  </si>
  <si>
    <t>小児看護学</t>
    <rPh sb="0" eb="2">
      <t>ショウニ</t>
    </rPh>
    <rPh sb="2" eb="5">
      <t>カンゴガク</t>
    </rPh>
    <phoneticPr fontId="23"/>
  </si>
  <si>
    <t>地域看護学</t>
  </si>
  <si>
    <t>3-2</t>
    <phoneticPr fontId="4"/>
  </si>
  <si>
    <t>医療消耗品費</t>
    <rPh sb="0" eb="2">
      <t>イリョウ</t>
    </rPh>
    <rPh sb="2" eb="4">
      <t>ショウモウ</t>
    </rPh>
    <rPh sb="4" eb="5">
      <t>ヒン</t>
    </rPh>
    <rPh sb="5" eb="6">
      <t>ヒ</t>
    </rPh>
    <phoneticPr fontId="3"/>
  </si>
  <si>
    <t>老年看護学</t>
    <rPh sb="0" eb="2">
      <t>ロウネン</t>
    </rPh>
    <rPh sb="2" eb="4">
      <t>カンゴ</t>
    </rPh>
    <rPh sb="4" eb="5">
      <t>ガク</t>
    </rPh>
    <phoneticPr fontId="23"/>
  </si>
  <si>
    <t>看護教育学</t>
  </si>
  <si>
    <t>4-1</t>
    <phoneticPr fontId="4"/>
  </si>
  <si>
    <t>一般消耗備品</t>
    <rPh sb="0" eb="2">
      <t>イッパン</t>
    </rPh>
    <rPh sb="2" eb="4">
      <t>ショウモウ</t>
    </rPh>
    <rPh sb="4" eb="6">
      <t>ビヒン</t>
    </rPh>
    <phoneticPr fontId="3"/>
  </si>
  <si>
    <t>地域看護学</t>
    <rPh sb="0" eb="2">
      <t>チイキ</t>
    </rPh>
    <rPh sb="2" eb="5">
      <t>カンゴガク</t>
    </rPh>
    <phoneticPr fontId="23"/>
  </si>
  <si>
    <t>看護管理学</t>
  </si>
  <si>
    <t>4-2</t>
    <phoneticPr fontId="4"/>
  </si>
  <si>
    <t>医療消耗備品</t>
    <rPh sb="0" eb="2">
      <t>イリョウ</t>
    </rPh>
    <rPh sb="2" eb="4">
      <t>ショウモウ</t>
    </rPh>
    <rPh sb="4" eb="6">
      <t>ビヒン</t>
    </rPh>
    <phoneticPr fontId="3"/>
  </si>
  <si>
    <t>看護教育学</t>
    <rPh sb="0" eb="2">
      <t>カンゴ</t>
    </rPh>
    <rPh sb="2" eb="4">
      <t>キョウイク</t>
    </rPh>
    <rPh sb="4" eb="5">
      <t>ガク</t>
    </rPh>
    <phoneticPr fontId="23"/>
  </si>
  <si>
    <t>災害看護学</t>
  </si>
  <si>
    <t>光熱水費</t>
    <rPh sb="0" eb="2">
      <t>コウネツ</t>
    </rPh>
    <rPh sb="2" eb="3">
      <t>スイ</t>
    </rPh>
    <rPh sb="3" eb="4">
      <t>ヒ</t>
    </rPh>
    <phoneticPr fontId="3"/>
  </si>
  <si>
    <t>看護管理学</t>
    <rPh sb="0" eb="2">
      <t>カンゴ</t>
    </rPh>
    <rPh sb="2" eb="4">
      <t>カンリ</t>
    </rPh>
    <rPh sb="4" eb="5">
      <t>ガク</t>
    </rPh>
    <phoneticPr fontId="23"/>
  </si>
  <si>
    <t>心理学</t>
  </si>
  <si>
    <t>旅費交通費</t>
    <rPh sb="0" eb="2">
      <t>リョヒ</t>
    </rPh>
    <rPh sb="2" eb="4">
      <t>コウツウ</t>
    </rPh>
    <rPh sb="4" eb="5">
      <t>ヒ</t>
    </rPh>
    <phoneticPr fontId="3"/>
  </si>
  <si>
    <t>国際看護学</t>
    <rPh sb="0" eb="2">
      <t>コクサイ</t>
    </rPh>
    <rPh sb="2" eb="4">
      <t>カンゴ</t>
    </rPh>
    <rPh sb="4" eb="5">
      <t>ガク</t>
    </rPh>
    <phoneticPr fontId="23"/>
  </si>
  <si>
    <t>身体運動論</t>
    <rPh sb="0" eb="2">
      <t>シンタイ</t>
    </rPh>
    <rPh sb="2" eb="4">
      <t>ウンドウ</t>
    </rPh>
    <rPh sb="4" eb="5">
      <t>ロン</t>
    </rPh>
    <phoneticPr fontId="3"/>
  </si>
  <si>
    <t>奨学費</t>
    <rPh sb="0" eb="2">
      <t>ショウガク</t>
    </rPh>
    <rPh sb="2" eb="3">
      <t>ヒ</t>
    </rPh>
    <phoneticPr fontId="3"/>
  </si>
  <si>
    <t>災害看護学</t>
    <rPh sb="0" eb="2">
      <t>サイガイ</t>
    </rPh>
    <rPh sb="2" eb="4">
      <t>カンゴ</t>
    </rPh>
    <rPh sb="4" eb="5">
      <t>ガク</t>
    </rPh>
    <phoneticPr fontId="23"/>
  </si>
  <si>
    <t>解剖生理学</t>
    <rPh sb="0" eb="2">
      <t>カイボウ</t>
    </rPh>
    <rPh sb="2" eb="5">
      <t>セイリガク</t>
    </rPh>
    <phoneticPr fontId="3"/>
  </si>
  <si>
    <t>学生福利費</t>
    <rPh sb="0" eb="2">
      <t>ガクセイ</t>
    </rPh>
    <rPh sb="2" eb="4">
      <t>フクリ</t>
    </rPh>
    <rPh sb="4" eb="5">
      <t>ヒ</t>
    </rPh>
    <phoneticPr fontId="3"/>
  </si>
  <si>
    <t>DNGL</t>
  </si>
  <si>
    <t>栄養学</t>
    <rPh sb="0" eb="2">
      <t>エイヨウ</t>
    </rPh>
    <rPh sb="2" eb="3">
      <t>ガク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</si>
  <si>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</si>
  <si>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心理学</t>
    <rPh sb="0" eb="3">
      <t>シンリガク</t>
    </rPh>
    <phoneticPr fontId="23"/>
  </si>
  <si>
    <t>社会学</t>
    <rPh sb="0" eb="3">
      <t>シャカイガク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</si>
  <si>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</si>
  <si>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教育学</t>
    <rPh sb="0" eb="2">
      <t>キョウイク</t>
    </rPh>
    <rPh sb="2" eb="3">
      <t>ガク</t>
    </rPh>
    <phoneticPr fontId="23"/>
  </si>
  <si>
    <t>兼任講師科目</t>
    <rPh sb="0" eb="2">
      <t>ケンニン</t>
    </rPh>
    <rPh sb="2" eb="4">
      <t>コウシ</t>
    </rPh>
    <rPh sb="4" eb="6">
      <t>カモク</t>
    </rPh>
    <phoneticPr fontId="3"/>
  </si>
  <si>
    <t>修繕費</t>
    <rPh sb="0" eb="3">
      <t>シュウゼンヒ</t>
    </rPh>
    <phoneticPr fontId="3"/>
  </si>
  <si>
    <t>英語</t>
    <rPh sb="0" eb="2">
      <t>エイゴ</t>
    </rPh>
    <phoneticPr fontId="23"/>
  </si>
  <si>
    <t>国際関係論</t>
    <rPh sb="0" eb="2">
      <t>コクサイ</t>
    </rPh>
    <rPh sb="2" eb="4">
      <t>カンケイ</t>
    </rPh>
    <rPh sb="4" eb="5">
      <t>ロン</t>
    </rPh>
    <phoneticPr fontId="3"/>
  </si>
  <si>
    <t>損害保険料</t>
    <rPh sb="0" eb="2">
      <t>ソンガイ</t>
    </rPh>
    <rPh sb="2" eb="5">
      <t>ホケンリョウ</t>
    </rPh>
    <phoneticPr fontId="3"/>
  </si>
  <si>
    <t>国際関係論</t>
    <rPh sb="0" eb="2">
      <t>コクサイ</t>
    </rPh>
    <rPh sb="2" eb="4">
      <t>カンケイ</t>
    </rPh>
    <rPh sb="4" eb="5">
      <t>ロン</t>
    </rPh>
    <phoneticPr fontId="23"/>
  </si>
  <si>
    <t>賃借料</t>
    <rPh sb="0" eb="3">
      <t>チンシャクリョウ</t>
    </rPh>
    <phoneticPr fontId="3"/>
  </si>
  <si>
    <t>医学</t>
    <rPh sb="0" eb="2">
      <t>イガク</t>
    </rPh>
    <phoneticPr fontId="23"/>
  </si>
  <si>
    <t>【委員会】</t>
    <rPh sb="1" eb="4">
      <t>イインカイ</t>
    </rPh>
    <phoneticPr fontId="4"/>
  </si>
  <si>
    <t>公租公課</t>
    <rPh sb="0" eb="2">
      <t>コウソ</t>
    </rPh>
    <rPh sb="2" eb="4">
      <t>コウカ</t>
    </rPh>
    <phoneticPr fontId="3"/>
  </si>
  <si>
    <t>統計学</t>
    <rPh sb="0" eb="3">
      <t>トウケイガク</t>
    </rPh>
    <phoneticPr fontId="23"/>
  </si>
  <si>
    <t>5010</t>
    <phoneticPr fontId="4"/>
  </si>
  <si>
    <t>さいたま教務委員会</t>
    <rPh sb="4" eb="6">
      <t>キョウム</t>
    </rPh>
    <rPh sb="6" eb="9">
      <t>イインカイ</t>
    </rPh>
    <phoneticPr fontId="4"/>
  </si>
  <si>
    <t>諸会費</t>
    <rPh sb="0" eb="3">
      <t>ショカイヒ</t>
    </rPh>
    <phoneticPr fontId="3"/>
  </si>
  <si>
    <t>兼任講師科目</t>
    <rPh sb="0" eb="2">
      <t>ケンニン</t>
    </rPh>
    <rPh sb="2" eb="4">
      <t>コウシ</t>
    </rPh>
    <rPh sb="4" eb="6">
      <t>カモク</t>
    </rPh>
    <phoneticPr fontId="23"/>
  </si>
  <si>
    <t>さいたま実習委員会</t>
  </si>
  <si>
    <t>委託実習費</t>
    <rPh sb="0" eb="2">
      <t>イタク</t>
    </rPh>
    <rPh sb="2" eb="4">
      <t>ジッシュウ</t>
    </rPh>
    <rPh sb="4" eb="5">
      <t>ヒ</t>
    </rPh>
    <phoneticPr fontId="3"/>
  </si>
  <si>
    <t>さいたま学生生活・就職支援委員会</t>
    <rPh sb="9" eb="11">
      <t>シュウショク</t>
    </rPh>
    <rPh sb="11" eb="13">
      <t>シエン</t>
    </rPh>
    <phoneticPr fontId="3"/>
  </si>
  <si>
    <t>会議費</t>
    <rPh sb="0" eb="3">
      <t>カイギヒ</t>
    </rPh>
    <phoneticPr fontId="3"/>
  </si>
  <si>
    <r>
      <t>さいたま入試・広報委員会</t>
    </r>
    <r>
      <rPr>
        <sz val="11"/>
        <color rgb="FF00B0F0"/>
        <rFont val="游ゴシック"/>
        <family val="3"/>
        <charset val="128"/>
        <scheme val="minor"/>
      </rPr>
      <t>（入試）</t>
    </r>
    <rPh sb="4" eb="6">
      <t>ニュウシ</t>
    </rPh>
    <rPh sb="7" eb="9">
      <t>コウホウ</t>
    </rPh>
    <rPh sb="9" eb="11">
      <t>イイン</t>
    </rPh>
    <rPh sb="11" eb="12">
      <t>カイ</t>
    </rPh>
    <rPh sb="13" eb="15">
      <t>ニュウシ</t>
    </rPh>
    <phoneticPr fontId="3"/>
  </si>
  <si>
    <t>渉外費</t>
    <rPh sb="0" eb="2">
      <t>ショウガイ</t>
    </rPh>
    <rPh sb="2" eb="3">
      <t>ヒ</t>
    </rPh>
    <phoneticPr fontId="3"/>
  </si>
  <si>
    <t>教務委員会(含研究科)</t>
    <rPh sb="0" eb="2">
      <t>キョウム</t>
    </rPh>
    <rPh sb="2" eb="5">
      <t>イインカイ</t>
    </rPh>
    <rPh sb="6" eb="7">
      <t>フク</t>
    </rPh>
    <rPh sb="7" eb="10">
      <t>ケンキュウカ</t>
    </rPh>
    <phoneticPr fontId="23"/>
  </si>
  <si>
    <t>5041</t>
    <phoneticPr fontId="4"/>
  </si>
  <si>
    <r>
      <t>さいたま入試・広報委員会</t>
    </r>
    <r>
      <rPr>
        <sz val="11"/>
        <color rgb="FF00B0F0"/>
        <rFont val="游ゴシック"/>
        <family val="3"/>
        <charset val="128"/>
        <scheme val="minor"/>
      </rPr>
      <t>（広報）</t>
    </r>
    <rPh sb="4" eb="6">
      <t>ニュウシ</t>
    </rPh>
    <rPh sb="7" eb="9">
      <t>コウホウ</t>
    </rPh>
    <rPh sb="9" eb="11">
      <t>イイン</t>
    </rPh>
    <rPh sb="11" eb="12">
      <t>カイ</t>
    </rPh>
    <rPh sb="13" eb="15">
      <t>コウホウ</t>
    </rPh>
    <phoneticPr fontId="3"/>
  </si>
  <si>
    <t>報酬手数料</t>
    <rPh sb="0" eb="2">
      <t>ホウシュウ</t>
    </rPh>
    <rPh sb="2" eb="5">
      <t>テスウリョウ</t>
    </rPh>
    <phoneticPr fontId="3"/>
  </si>
  <si>
    <t>図書館運営委員会</t>
    <rPh sb="0" eb="3">
      <t>トショカン</t>
    </rPh>
    <rPh sb="3" eb="5">
      <t>ウンエイ</t>
    </rPh>
    <rPh sb="5" eb="8">
      <t>イインカイ</t>
    </rPh>
    <phoneticPr fontId="23"/>
  </si>
  <si>
    <t>さいたま図書館</t>
    <rPh sb="4" eb="7">
      <t>トショカン</t>
    </rPh>
    <phoneticPr fontId="3"/>
  </si>
  <si>
    <t>業務委託費</t>
    <rPh sb="0" eb="2">
      <t>ギョウム</t>
    </rPh>
    <rPh sb="2" eb="4">
      <t>イタク</t>
    </rPh>
    <rPh sb="4" eb="5">
      <t>ヒ</t>
    </rPh>
    <phoneticPr fontId="3"/>
  </si>
  <si>
    <t>研究推進委員会</t>
    <rPh sb="0" eb="2">
      <t>ケンキュウ</t>
    </rPh>
    <rPh sb="2" eb="4">
      <t>スイシン</t>
    </rPh>
    <rPh sb="4" eb="7">
      <t>イインカイ</t>
    </rPh>
    <phoneticPr fontId="23"/>
  </si>
  <si>
    <t>5051</t>
    <phoneticPr fontId="4"/>
  </si>
  <si>
    <t>さいたま情報委員会</t>
    <rPh sb="4" eb="6">
      <t>ジョウホウ</t>
    </rPh>
    <rPh sb="6" eb="9">
      <t>イインカイ</t>
    </rPh>
    <phoneticPr fontId="4"/>
  </si>
  <si>
    <t>学活補助補助費</t>
    <rPh sb="0" eb="1">
      <t>ガク</t>
    </rPh>
    <rPh sb="2" eb="4">
      <t>ホジョ</t>
    </rPh>
    <rPh sb="4" eb="6">
      <t>ホジョ</t>
    </rPh>
    <rPh sb="6" eb="7">
      <t>ヒ</t>
    </rPh>
    <phoneticPr fontId="3"/>
  </si>
  <si>
    <t>研究推進委員会
（研究･研修助成）</t>
    <rPh sb="0" eb="2">
      <t>ケンキュウ</t>
    </rPh>
    <rPh sb="2" eb="4">
      <t>スイシン</t>
    </rPh>
    <rPh sb="4" eb="7">
      <t>イインカイ</t>
    </rPh>
    <rPh sb="9" eb="11">
      <t>ケンキュウ</t>
    </rPh>
    <rPh sb="12" eb="14">
      <t>ケンシュウ</t>
    </rPh>
    <rPh sb="14" eb="16">
      <t>ジョセイ</t>
    </rPh>
    <phoneticPr fontId="23"/>
  </si>
  <si>
    <t>さいたま地域連携・フロンティア運営委員会</t>
    <rPh sb="4" eb="6">
      <t>チイキ</t>
    </rPh>
    <rPh sb="6" eb="8">
      <t>レンケイ</t>
    </rPh>
    <rPh sb="15" eb="17">
      <t>ウンエイ</t>
    </rPh>
    <rPh sb="17" eb="20">
      <t>イインカイ</t>
    </rPh>
    <phoneticPr fontId="3"/>
  </si>
  <si>
    <t>福利費</t>
    <rPh sb="0" eb="2">
      <t>フクリ</t>
    </rPh>
    <rPh sb="2" eb="3">
      <t>ヒ</t>
    </rPh>
    <phoneticPr fontId="3"/>
  </si>
  <si>
    <t>学生生活委員会</t>
    <rPh sb="0" eb="2">
      <t>ガクセイ</t>
    </rPh>
    <rPh sb="2" eb="4">
      <t>セイカツ</t>
    </rPh>
    <rPh sb="4" eb="7">
      <t>イインカイ</t>
    </rPh>
    <phoneticPr fontId="23"/>
  </si>
  <si>
    <t>さいたま防災委員会</t>
    <rPh sb="4" eb="6">
      <t>ボウサイ</t>
    </rPh>
    <rPh sb="6" eb="9">
      <t>イインカイ</t>
    </rPh>
    <phoneticPr fontId="3"/>
  </si>
  <si>
    <t>広報費</t>
    <rPh sb="0" eb="2">
      <t>コウホウ</t>
    </rPh>
    <rPh sb="2" eb="3">
      <t>ヒ</t>
    </rPh>
    <phoneticPr fontId="3"/>
  </si>
  <si>
    <t>情報システム委員会</t>
    <rPh sb="0" eb="2">
      <t>ジョウホウ</t>
    </rPh>
    <rPh sb="6" eb="9">
      <t>イインカイ</t>
    </rPh>
    <phoneticPr fontId="23"/>
  </si>
  <si>
    <t>さいたま保健・衛生委員会</t>
    <rPh sb="4" eb="6">
      <t>ホケン</t>
    </rPh>
    <rPh sb="7" eb="9">
      <t>エイセイ</t>
    </rPh>
    <rPh sb="9" eb="12">
      <t>イインカイ</t>
    </rPh>
    <phoneticPr fontId="3"/>
  </si>
  <si>
    <t>雑費</t>
    <rPh sb="0" eb="2">
      <t>ザッピ</t>
    </rPh>
    <phoneticPr fontId="3"/>
  </si>
  <si>
    <t>入学者選抜試験委員会</t>
    <rPh sb="0" eb="3">
      <t>ニュウガクシャ</t>
    </rPh>
    <rPh sb="3" eb="5">
      <t>センバツ</t>
    </rPh>
    <rPh sb="5" eb="7">
      <t>シケン</t>
    </rPh>
    <rPh sb="7" eb="10">
      <t>イインカイ</t>
    </rPh>
    <phoneticPr fontId="23"/>
  </si>
  <si>
    <t>5090</t>
    <phoneticPr fontId="4"/>
  </si>
  <si>
    <t>さいたまFD・SD部会</t>
    <rPh sb="9" eb="10">
      <t>ブ</t>
    </rPh>
    <rPh sb="10" eb="11">
      <t>カイ</t>
    </rPh>
    <phoneticPr fontId="4"/>
  </si>
  <si>
    <t>センター入試</t>
    <rPh sb="4" eb="6">
      <t>ニュウシ</t>
    </rPh>
    <phoneticPr fontId="23"/>
  </si>
  <si>
    <t>【設備関係支出】</t>
    <rPh sb="1" eb="3">
      <t>セツビ</t>
    </rPh>
    <rPh sb="3" eb="5">
      <t>カンケイ</t>
    </rPh>
    <rPh sb="5" eb="7">
      <t>シシュツ</t>
    </rPh>
    <phoneticPr fontId="3"/>
  </si>
  <si>
    <t>広報委員会</t>
    <rPh sb="0" eb="2">
      <t>コウホウ</t>
    </rPh>
    <rPh sb="2" eb="5">
      <t>イインカイ</t>
    </rPh>
    <phoneticPr fontId="23"/>
  </si>
  <si>
    <t>【事務局・その他】</t>
    <rPh sb="1" eb="4">
      <t>ジムキョク</t>
    </rPh>
    <rPh sb="7" eb="8">
      <t>タ</t>
    </rPh>
    <phoneticPr fontId="4"/>
  </si>
  <si>
    <t>建物</t>
    <rPh sb="0" eb="2">
      <t>タテモノ</t>
    </rPh>
    <phoneticPr fontId="3"/>
  </si>
  <si>
    <t>障がい学生支援委員会</t>
    <rPh sb="0" eb="1">
      <t>ショウ</t>
    </rPh>
    <rPh sb="3" eb="4">
      <t>ガク</t>
    </rPh>
    <rPh sb="4" eb="5">
      <t>セイ</t>
    </rPh>
    <rPh sb="5" eb="7">
      <t>シエン</t>
    </rPh>
    <rPh sb="7" eb="10">
      <t>イインカイ</t>
    </rPh>
    <phoneticPr fontId="23"/>
  </si>
  <si>
    <t>6010</t>
    <phoneticPr fontId="4"/>
  </si>
  <si>
    <t>事務一係（総務関係）</t>
    <rPh sb="0" eb="2">
      <t>ジム</t>
    </rPh>
    <rPh sb="2" eb="3">
      <t>イチ</t>
    </rPh>
    <rPh sb="3" eb="4">
      <t>カカリ</t>
    </rPh>
    <rPh sb="5" eb="7">
      <t>ソウム</t>
    </rPh>
    <rPh sb="7" eb="9">
      <t>カンケイ</t>
    </rPh>
    <phoneticPr fontId="3"/>
  </si>
  <si>
    <t>構築物</t>
    <rPh sb="0" eb="3">
      <t>コウチクブツ</t>
    </rPh>
    <phoneticPr fontId="3"/>
  </si>
  <si>
    <t>自己点検･評価委員会</t>
    <rPh sb="0" eb="2">
      <t>ジコ</t>
    </rPh>
    <rPh sb="2" eb="4">
      <t>テンケン</t>
    </rPh>
    <rPh sb="5" eb="7">
      <t>ヒョウカ</t>
    </rPh>
    <rPh sb="7" eb="10">
      <t>イインカイ</t>
    </rPh>
    <phoneticPr fontId="23"/>
  </si>
  <si>
    <t>事務一係（人事関係）</t>
    <rPh sb="0" eb="2">
      <t>ジム</t>
    </rPh>
    <rPh sb="2" eb="3">
      <t>イチ</t>
    </rPh>
    <rPh sb="3" eb="4">
      <t>カカリ</t>
    </rPh>
    <rPh sb="5" eb="7">
      <t>ジンジ</t>
    </rPh>
    <rPh sb="7" eb="9">
      <t>カンケイ</t>
    </rPh>
    <phoneticPr fontId="3"/>
  </si>
  <si>
    <t>教育研究用機器備品</t>
    <rPh sb="0" eb="2">
      <t>キョウイク</t>
    </rPh>
    <rPh sb="2" eb="5">
      <t>ケンキュウヨウ</t>
    </rPh>
    <rPh sb="5" eb="7">
      <t>キキ</t>
    </rPh>
    <rPh sb="7" eb="9">
      <t>ビヒン</t>
    </rPh>
    <phoneticPr fontId="3"/>
  </si>
  <si>
    <t>国際交流センター(講演会･その他)</t>
    <rPh sb="0" eb="2">
      <t>コクサイ</t>
    </rPh>
    <rPh sb="2" eb="4">
      <t>コウリュウ</t>
    </rPh>
    <rPh sb="9" eb="12">
      <t>コウエンカイ</t>
    </rPh>
    <rPh sb="15" eb="16">
      <t>タ</t>
    </rPh>
    <phoneticPr fontId="23"/>
  </si>
  <si>
    <t>事務一係(経理関係)</t>
    <rPh sb="5" eb="7">
      <t>ケイリ</t>
    </rPh>
    <rPh sb="7" eb="9">
      <t>カンケイ</t>
    </rPh>
    <phoneticPr fontId="3"/>
  </si>
  <si>
    <t>その他機器備品</t>
    <rPh sb="2" eb="3">
      <t>タ</t>
    </rPh>
    <rPh sb="3" eb="5">
      <t>キキ</t>
    </rPh>
    <rPh sb="5" eb="7">
      <t>ビヒン</t>
    </rPh>
    <phoneticPr fontId="3"/>
  </si>
  <si>
    <t>国際交流センター（交換学生）</t>
    <rPh sb="0" eb="2">
      <t>コクサイ</t>
    </rPh>
    <rPh sb="2" eb="4">
      <t>コウリュウ</t>
    </rPh>
    <rPh sb="9" eb="11">
      <t>コウカン</t>
    </rPh>
    <rPh sb="11" eb="13">
      <t>ガクセイ</t>
    </rPh>
    <phoneticPr fontId="23"/>
  </si>
  <si>
    <t>事務一係(管財関係)</t>
    <rPh sb="5" eb="7">
      <t>カンザイ</t>
    </rPh>
    <rPh sb="7" eb="9">
      <t>カンケイ</t>
    </rPh>
    <phoneticPr fontId="3"/>
  </si>
  <si>
    <t>図書</t>
    <rPh sb="0" eb="2">
      <t>トショ</t>
    </rPh>
    <phoneticPr fontId="3"/>
  </si>
  <si>
    <t>国際交流センター（共同研究）</t>
    <rPh sb="0" eb="2">
      <t>コクサイ</t>
    </rPh>
    <rPh sb="2" eb="4">
      <t>コウリュウ</t>
    </rPh>
    <rPh sb="9" eb="11">
      <t>キョウドウ</t>
    </rPh>
    <rPh sb="11" eb="13">
      <t>ケンキュウ</t>
    </rPh>
    <phoneticPr fontId="23"/>
  </si>
  <si>
    <t>事務一係(地域連携関係)</t>
    <rPh sb="5" eb="7">
      <t>チイキ</t>
    </rPh>
    <rPh sb="7" eb="9">
      <t>レンケイ</t>
    </rPh>
    <rPh sb="9" eb="11">
      <t>カンケイ</t>
    </rPh>
    <phoneticPr fontId="3"/>
  </si>
  <si>
    <t>ソフトウェア</t>
  </si>
  <si>
    <t>人権・倫理委員会</t>
    <rPh sb="0" eb="2">
      <t>ジンケン</t>
    </rPh>
    <rPh sb="3" eb="5">
      <t>リンリ</t>
    </rPh>
    <rPh sb="5" eb="8">
      <t>イインカイ</t>
    </rPh>
    <phoneticPr fontId="23"/>
  </si>
  <si>
    <t>事務二係(入試関係)</t>
    <rPh sb="2" eb="3">
      <t>ニ</t>
    </rPh>
    <rPh sb="5" eb="7">
      <t>ニュウシ</t>
    </rPh>
    <rPh sb="7" eb="9">
      <t>カンケイ</t>
    </rPh>
    <phoneticPr fontId="3"/>
  </si>
  <si>
    <t>防災委員会</t>
    <rPh sb="0" eb="2">
      <t>ボウサイ</t>
    </rPh>
    <rPh sb="2" eb="5">
      <t>イインカイ</t>
    </rPh>
    <phoneticPr fontId="23"/>
  </si>
  <si>
    <t>事務二係(教務関係)</t>
    <rPh sb="2" eb="3">
      <t>ニ</t>
    </rPh>
    <rPh sb="5" eb="7">
      <t>キョウム</t>
    </rPh>
    <rPh sb="7" eb="9">
      <t>カンケイ</t>
    </rPh>
    <phoneticPr fontId="3"/>
  </si>
  <si>
    <t>【その他の支出】</t>
    <rPh sb="3" eb="4">
      <t>タ</t>
    </rPh>
    <rPh sb="5" eb="7">
      <t>シシュツ</t>
    </rPh>
    <phoneticPr fontId="3"/>
  </si>
  <si>
    <t>実習委員会</t>
    <rPh sb="0" eb="2">
      <t>ジッシュウ</t>
    </rPh>
    <rPh sb="2" eb="5">
      <t>イインカイ</t>
    </rPh>
    <phoneticPr fontId="23"/>
  </si>
  <si>
    <t>事務二係(学生関係)</t>
    <rPh sb="2" eb="3">
      <t>ニ</t>
    </rPh>
    <rPh sb="5" eb="7">
      <t>ガクセイ</t>
    </rPh>
    <rPh sb="7" eb="9">
      <t>カンケイ</t>
    </rPh>
    <phoneticPr fontId="3"/>
  </si>
  <si>
    <t>リース料</t>
    <rPh sb="3" eb="4">
      <t>リョウ</t>
    </rPh>
    <phoneticPr fontId="3"/>
  </si>
  <si>
    <t>FD・SD委員会</t>
    <rPh sb="5" eb="8">
      <t>イインカイ</t>
    </rPh>
    <phoneticPr fontId="23"/>
  </si>
  <si>
    <t>さいたま図書係(図書関係)</t>
    <rPh sb="4" eb="6">
      <t>トショ</t>
    </rPh>
    <rPh sb="6" eb="7">
      <t>カカリ</t>
    </rPh>
    <rPh sb="8" eb="10">
      <t>トショ</t>
    </rPh>
    <rPh sb="10" eb="12">
      <t>カンケイ</t>
    </rPh>
    <phoneticPr fontId="3"/>
  </si>
  <si>
    <t>伊藤・有馬記念基金
運営委員会</t>
    <rPh sb="0" eb="2">
      <t>イトウ</t>
    </rPh>
    <rPh sb="3" eb="5">
      <t>アリマ</t>
    </rPh>
    <rPh sb="5" eb="7">
      <t>キネン</t>
    </rPh>
    <rPh sb="7" eb="9">
      <t>キキン</t>
    </rPh>
    <rPh sb="10" eb="12">
      <t>ウンエイ</t>
    </rPh>
    <rPh sb="12" eb="15">
      <t>イインカイ</t>
    </rPh>
    <phoneticPr fontId="23"/>
  </si>
  <si>
    <t>さいたま図書係(情報関係)</t>
    <rPh sb="4" eb="6">
      <t>トショ</t>
    </rPh>
    <rPh sb="6" eb="7">
      <t>カカリ</t>
    </rPh>
    <rPh sb="8" eb="10">
      <t>ジョウホウ</t>
    </rPh>
    <rPh sb="10" eb="12">
      <t>カンケイ</t>
    </rPh>
    <phoneticPr fontId="3"/>
  </si>
  <si>
    <t>危機管理センター
運営委員会</t>
    <rPh sb="0" eb="2">
      <t>キキ</t>
    </rPh>
    <rPh sb="2" eb="4">
      <t>カンリ</t>
    </rPh>
    <rPh sb="9" eb="11">
      <t>ウンエイ</t>
    </rPh>
    <rPh sb="11" eb="14">
      <t>イインカイ</t>
    </rPh>
    <phoneticPr fontId="23"/>
  </si>
  <si>
    <t>経常費（大宮）</t>
    <rPh sb="0" eb="3">
      <t>ケイジョウヒ</t>
    </rPh>
    <rPh sb="4" eb="6">
      <t>オオミヤ</t>
    </rPh>
    <phoneticPr fontId="3"/>
  </si>
  <si>
    <t>2180</t>
    <phoneticPr fontId="4"/>
  </si>
  <si>
    <t>研究倫理審査委員会</t>
    <rPh sb="0" eb="2">
      <t>ケンキュウ</t>
    </rPh>
    <rPh sb="2" eb="4">
      <t>リンリ</t>
    </rPh>
    <rPh sb="4" eb="6">
      <t>シンサ</t>
    </rPh>
    <rPh sb="6" eb="9">
      <t>イインカイ</t>
    </rPh>
    <phoneticPr fontId="23"/>
  </si>
  <si>
    <t>保健室</t>
    <rPh sb="0" eb="3">
      <t>ホケンシツ</t>
    </rPh>
    <phoneticPr fontId="3"/>
  </si>
  <si>
    <t>2190</t>
    <phoneticPr fontId="4"/>
  </si>
  <si>
    <t>史料室運営委員会</t>
    <rPh sb="0" eb="1">
      <t>シ</t>
    </rPh>
    <rPh sb="1" eb="2">
      <t>リョウ</t>
    </rPh>
    <rPh sb="2" eb="3">
      <t>シツ</t>
    </rPh>
    <rPh sb="3" eb="5">
      <t>ウンエイ</t>
    </rPh>
    <rPh sb="5" eb="8">
      <t>イインカイ</t>
    </rPh>
    <phoneticPr fontId="4"/>
  </si>
  <si>
    <t>6060</t>
    <phoneticPr fontId="4"/>
  </si>
  <si>
    <t>学生相談室</t>
    <rPh sb="0" eb="5">
      <t>ガクセイソウダンシツ</t>
    </rPh>
    <phoneticPr fontId="4"/>
  </si>
  <si>
    <t>2200</t>
    <phoneticPr fontId="4"/>
  </si>
  <si>
    <t>H.E.L.P in Tokyo</t>
    <phoneticPr fontId="4"/>
  </si>
  <si>
    <t>6070</t>
    <phoneticPr fontId="4"/>
  </si>
  <si>
    <t>感染症（さいたま）</t>
    <rPh sb="0" eb="3">
      <t>カンセンショウ</t>
    </rPh>
    <phoneticPr fontId="4"/>
  </si>
  <si>
    <t>6080</t>
    <phoneticPr fontId="4"/>
  </si>
  <si>
    <t>さいたま別館建築関係</t>
    <rPh sb="4" eb="6">
      <t>ベッカン</t>
    </rPh>
    <rPh sb="6" eb="8">
      <t>ケンチク</t>
    </rPh>
    <rPh sb="8" eb="10">
      <t>カンケイ</t>
    </rPh>
    <phoneticPr fontId="4"/>
  </si>
  <si>
    <t>教務係</t>
    <rPh sb="0" eb="2">
      <t>キョウム</t>
    </rPh>
    <rPh sb="2" eb="3">
      <t>カカリ</t>
    </rPh>
    <phoneticPr fontId="23"/>
  </si>
  <si>
    <t>学生係</t>
    <rPh sb="0" eb="2">
      <t>ガクセイ</t>
    </rPh>
    <rPh sb="2" eb="3">
      <t>カカリ</t>
    </rPh>
    <phoneticPr fontId="23"/>
  </si>
  <si>
    <t>入試広報係</t>
    <rPh sb="0" eb="2">
      <t>ニュウシ</t>
    </rPh>
    <rPh sb="2" eb="4">
      <t>コウホウ</t>
    </rPh>
    <rPh sb="4" eb="5">
      <t>カカリ</t>
    </rPh>
    <phoneticPr fontId="23"/>
  </si>
  <si>
    <t>管財担当</t>
    <rPh sb="0" eb="2">
      <t>カンザイ</t>
    </rPh>
    <rPh sb="2" eb="4">
      <t>タントウ</t>
    </rPh>
    <phoneticPr fontId="23"/>
  </si>
  <si>
    <t>総務係</t>
    <rPh sb="0" eb="2">
      <t>ソウム</t>
    </rPh>
    <rPh sb="2" eb="3">
      <t>カカリ</t>
    </rPh>
    <phoneticPr fontId="23"/>
  </si>
  <si>
    <t>情報システム係</t>
    <rPh sb="0" eb="2">
      <t>ジョウホウ</t>
    </rPh>
    <rPh sb="6" eb="7">
      <t>カカ</t>
    </rPh>
    <phoneticPr fontId="23"/>
  </si>
  <si>
    <t>人事係</t>
    <rPh sb="0" eb="2">
      <t>ジンジ</t>
    </rPh>
    <rPh sb="2" eb="3">
      <t>カカリ</t>
    </rPh>
    <phoneticPr fontId="23"/>
  </si>
  <si>
    <t>企画課</t>
    <rPh sb="0" eb="2">
      <t>キカク</t>
    </rPh>
    <rPh sb="2" eb="3">
      <t>カ</t>
    </rPh>
    <phoneticPr fontId="23"/>
  </si>
  <si>
    <t>経理係</t>
    <rPh sb="0" eb="2">
      <t>ケイリ</t>
    </rPh>
    <rPh sb="2" eb="3">
      <t>カカリ</t>
    </rPh>
    <phoneticPr fontId="23"/>
  </si>
  <si>
    <t>経常費（広尾）</t>
    <rPh sb="0" eb="2">
      <t>ケイジョウ</t>
    </rPh>
    <rPh sb="2" eb="3">
      <t>ヒ</t>
    </rPh>
    <rPh sb="4" eb="6">
      <t>ヒロオ</t>
    </rPh>
    <phoneticPr fontId="23"/>
  </si>
  <si>
    <t>経常費（武蔵野）</t>
    <rPh sb="0" eb="2">
      <t>ケイジョウ</t>
    </rPh>
    <rPh sb="2" eb="3">
      <t>ヒ</t>
    </rPh>
    <rPh sb="4" eb="7">
      <t>ムサシノ</t>
    </rPh>
    <phoneticPr fontId="23"/>
  </si>
  <si>
    <t>各種講座
(公開講座)</t>
  </si>
  <si>
    <t>各種講座
（HCD）</t>
  </si>
  <si>
    <t>各種講座
（フロンティアセミナー）</t>
  </si>
  <si>
    <t>各種講座
（スキルUPセミナー）</t>
  </si>
  <si>
    <t>フロンティアセンター</t>
  </si>
  <si>
    <t>広尾地域防災活動</t>
    <rPh sb="0" eb="2">
      <t>ヒロオ</t>
    </rPh>
    <rPh sb="2" eb="4">
      <t>チイキ</t>
    </rPh>
    <rPh sb="4" eb="6">
      <t>ボウサイ</t>
    </rPh>
    <rPh sb="6" eb="8">
      <t>カツドウ</t>
    </rPh>
    <phoneticPr fontId="23"/>
  </si>
  <si>
    <t>武蔵野地域防災活動</t>
    <rPh sb="0" eb="3">
      <t>ムサシノ</t>
    </rPh>
    <rPh sb="3" eb="5">
      <t>チイキ</t>
    </rPh>
    <rPh sb="5" eb="7">
      <t>ボウサイ</t>
    </rPh>
    <rPh sb="7" eb="9">
      <t>カツドウ</t>
    </rPh>
    <phoneticPr fontId="23"/>
  </si>
  <si>
    <t>湯浅町プロジェクト</t>
    <rPh sb="0" eb="2">
      <t>ユアサ</t>
    </rPh>
    <rPh sb="2" eb="3">
      <t>マチ</t>
    </rPh>
    <phoneticPr fontId="4"/>
  </si>
  <si>
    <t>なみえ保健室</t>
    <rPh sb="3" eb="6">
      <t>ホケンシツ</t>
    </rPh>
    <phoneticPr fontId="23"/>
  </si>
  <si>
    <t>科研間接経費</t>
    <rPh sb="0" eb="2">
      <t>カケン</t>
    </rPh>
    <rPh sb="2" eb="4">
      <t>カンセツ</t>
    </rPh>
    <rPh sb="4" eb="6">
      <t>ケイヒ</t>
    </rPh>
    <phoneticPr fontId="23"/>
  </si>
  <si>
    <t>保健室</t>
    <rPh sb="0" eb="3">
      <t>ホケンシツ</t>
    </rPh>
    <phoneticPr fontId="23"/>
  </si>
  <si>
    <t>学生相談室</t>
    <rPh sb="0" eb="1">
      <t>ガク</t>
    </rPh>
    <rPh sb="1" eb="2">
      <t>セイ</t>
    </rPh>
    <rPh sb="2" eb="5">
      <t>ソウダンシツ</t>
    </rPh>
    <phoneticPr fontId="23"/>
  </si>
  <si>
    <t>IR室</t>
    <rPh sb="2" eb="3">
      <t>シツ</t>
    </rPh>
    <phoneticPr fontId="23"/>
  </si>
  <si>
    <t>卒業生プロジェクト</t>
    <rPh sb="0" eb="3">
      <t>ソツギョウセイ</t>
    </rPh>
    <phoneticPr fontId="4"/>
  </si>
  <si>
    <t>3210</t>
    <phoneticPr fontId="4"/>
  </si>
  <si>
    <t>感染症（広尾）</t>
    <rPh sb="0" eb="3">
      <t>カンセンショウ</t>
    </rPh>
    <rPh sb="4" eb="6">
      <t>ヒロオ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</si>
</sst>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$-411]ggge&quot;年&quot;m&quot;月&quot;d&quot;日&quot;;@"/>
    <numFmt numFmtId="178" formatCode="0_);[Red]\(0\)"/>
    <numFmt numFmtId="179" formatCode="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B0F0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textRotation="255" shrinkToFit="1"/>
    </xf>
    <xf numFmtId="0" fontId="6" fillId="0" borderId="0" xfId="0" applyFont="1" applyAlignment="1">
      <alignment vertical="center" justifyLastLine="1" shrinkToFit="1"/>
    </xf>
    <xf numFmtId="49" fontId="0" fillId="0" borderId="0" xfId="0" applyNumberForma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49" fontId="9" fillId="0" borderId="0" xfId="0" applyNumberFormat="1" applyFont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8" fillId="0" borderId="6" xfId="0" applyFont="1" applyBorder="1" applyAlignment="1">
      <alignment justifyLastLine="1" shrinkToFit="1"/>
    </xf>
    <xf numFmtId="0" fontId="8" fillId="0" borderId="6" xfId="0" applyFont="1" applyBorder="1" applyAlignment="1">
      <alignment vertical="center" justifyLastLine="1" shrinkToFit="1"/>
    </xf>
    <xf numFmtId="0" fontId="8" fillId="0" borderId="7" xfId="0" applyFont="1" applyBorder="1" applyAlignment="1">
      <alignment vertical="center" justifyLastLine="1" shrinkToFit="1"/>
    </xf>
    <xf numFmtId="0" fontId="8" fillId="0" borderId="0" xfId="0" applyFont="1" applyAlignment="1">
      <alignment justifyLastLine="1" shrinkToFit="1"/>
    </xf>
    <xf numFmtId="0" fontId="8" fillId="0" borderId="0" xfId="0" applyFont="1" applyAlignment="1">
      <alignment vertical="center" justifyLastLine="1" shrinkToFit="1"/>
    </xf>
    <xf numFmtId="0" fontId="8" fillId="0" borderId="8" xfId="0" applyFont="1" applyBorder="1" applyAlignment="1">
      <alignment vertical="center" justifyLastLine="1" shrinkToFit="1"/>
    </xf>
    <xf numFmtId="38" fontId="11" fillId="3" borderId="5" xfId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textRotation="255" shrinkToFit="1"/>
    </xf>
    <xf numFmtId="0" fontId="12" fillId="0" borderId="0" xfId="0" applyFont="1" applyAlignment="1">
      <alignment vertical="center" shrinkToFit="1"/>
    </xf>
    <xf numFmtId="0" fontId="12" fillId="5" borderId="2" xfId="0" applyFont="1" applyFill="1" applyBorder="1" applyAlignment="1">
      <alignment vertical="center" shrinkToFit="1"/>
    </xf>
    <xf numFmtId="0" fontId="12" fillId="5" borderId="4" xfId="0" applyFont="1" applyFill="1" applyBorder="1" applyAlignment="1">
      <alignment vertical="center" shrinkToFit="1"/>
    </xf>
    <xf numFmtId="49" fontId="19" fillId="6" borderId="21" xfId="0" applyNumberFormat="1" applyFont="1" applyFill="1" applyBorder="1" applyAlignment="1">
      <alignment vertical="center" shrinkToFit="1"/>
    </xf>
    <xf numFmtId="0" fontId="19" fillId="6" borderId="22" xfId="0" applyFont="1" applyFill="1" applyBorder="1" applyAlignment="1">
      <alignment vertical="center" shrinkToFit="1"/>
    </xf>
    <xf numFmtId="0" fontId="12" fillId="5" borderId="5" xfId="0" applyFont="1" applyFill="1" applyBorder="1" applyAlignment="1">
      <alignment vertical="center" shrinkToFit="1"/>
    </xf>
    <xf numFmtId="0" fontId="12" fillId="5" borderId="3" xfId="0" applyFont="1" applyFill="1" applyBorder="1" applyAlignment="1">
      <alignment vertical="center" shrinkToFit="1"/>
    </xf>
    <xf numFmtId="0" fontId="20" fillId="0" borderId="4" xfId="0" applyFont="1" applyBorder="1" applyAlignment="1">
      <alignment horizontal="center" vertical="center" shrinkToFit="1"/>
    </xf>
    <xf numFmtId="0" fontId="21" fillId="2" borderId="28" xfId="0" applyFont="1" applyFill="1" applyBorder="1" applyAlignment="1">
      <alignment horizontal="center" vertical="center" textRotation="255" shrinkToFit="1"/>
    </xf>
    <xf numFmtId="0" fontId="21" fillId="2" borderId="30" xfId="0" applyFont="1" applyFill="1" applyBorder="1" applyAlignment="1">
      <alignment horizontal="center" vertical="center" textRotation="255" wrapText="1" shrinkToFit="1"/>
    </xf>
    <xf numFmtId="0" fontId="20" fillId="0" borderId="0" xfId="0" applyFont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49" fontId="12" fillId="0" borderId="32" xfId="0" applyNumberFormat="1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21" fillId="2" borderId="37" xfId="0" applyFont="1" applyFill="1" applyBorder="1" applyAlignment="1">
      <alignment horizontal="center" vertical="center" textRotation="255" shrinkToFit="1"/>
    </xf>
    <xf numFmtId="0" fontId="21" fillId="2" borderId="37" xfId="0" applyFont="1" applyFill="1" applyBorder="1" applyAlignment="1">
      <alignment horizontal="center" vertical="center" textRotation="255" wrapText="1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49" fontId="20" fillId="0" borderId="32" xfId="0" applyNumberFormat="1" applyFont="1" applyBorder="1" applyAlignment="1">
      <alignment vertical="center" shrinkToFit="1"/>
    </xf>
    <xf numFmtId="0" fontId="20" fillId="0" borderId="33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1" fillId="2" borderId="42" xfId="0" applyFont="1" applyFill="1" applyBorder="1" applyAlignment="1">
      <alignment horizontal="center" vertical="center" textRotation="255" shrinkToFit="1"/>
    </xf>
    <xf numFmtId="0" fontId="21" fillId="2" borderId="42" xfId="0" applyFont="1" applyFill="1" applyBorder="1" applyAlignment="1">
      <alignment horizontal="center" vertical="center" textRotation="255" wrapText="1" shrinkToFit="1"/>
    </xf>
    <xf numFmtId="0" fontId="0" fillId="0" borderId="35" xfId="0" applyBorder="1" applyAlignment="1">
      <alignment vertical="center" shrinkToFit="1"/>
    </xf>
    <xf numFmtId="56" fontId="20" fillId="0" borderId="2" xfId="0" quotePrefix="1" applyNumberFormat="1" applyFont="1" applyBorder="1" applyAlignment="1">
      <alignment vertical="center" shrinkToFit="1"/>
    </xf>
    <xf numFmtId="0" fontId="20" fillId="0" borderId="2" xfId="0" quotePrefix="1" applyFont="1" applyBorder="1" applyAlignment="1">
      <alignment vertical="center" shrinkToFit="1"/>
    </xf>
    <xf numFmtId="49" fontId="0" fillId="0" borderId="32" xfId="0" applyNumberForma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4" fillId="0" borderId="33" xfId="0" applyFont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49" fontId="24" fillId="0" borderId="32" xfId="0" applyNumberFormat="1" applyFont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25" fillId="0" borderId="33" xfId="0" applyFont="1" applyBorder="1" applyAlignment="1">
      <alignment vertical="center" shrinkToFit="1"/>
    </xf>
    <xf numFmtId="0" fontId="0" fillId="0" borderId="33" xfId="0" applyBorder="1" applyAlignment="1">
      <alignment vertical="center" wrapText="1" shrinkToFit="1"/>
    </xf>
    <xf numFmtId="0" fontId="0" fillId="0" borderId="32" xfId="0" applyBorder="1" applyAlignment="1">
      <alignment vertical="center" shrinkToFit="1"/>
    </xf>
    <xf numFmtId="0" fontId="24" fillId="0" borderId="32" xfId="0" applyFont="1" applyBorder="1" applyAlignment="1">
      <alignment vertical="center" shrinkToFit="1"/>
    </xf>
    <xf numFmtId="49" fontId="0" fillId="0" borderId="49" xfId="0" applyNumberForma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49" fontId="0" fillId="0" borderId="50" xfId="0" applyNumberFormat="1" applyBorder="1" applyAlignment="1">
      <alignment vertical="center" shrinkToFit="1"/>
    </xf>
    <xf numFmtId="0" fontId="24" fillId="0" borderId="5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8" fillId="3" borderId="45" xfId="0" applyFont="1" applyFill="1" applyBorder="1" applyAlignment="1">
      <alignment horizontal="center" vertical="center" wrapText="1" shrinkToFit="1"/>
    </xf>
    <xf numFmtId="0" fontId="8" fillId="3" borderId="6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38" fontId="0" fillId="0" borderId="29" xfId="1" applyFont="1" applyBorder="1" applyAlignment="1" applyProtection="1">
      <alignment vertical="center" shrinkToFit="1"/>
    </xf>
    <xf numFmtId="38" fontId="0" fillId="0" borderId="1" xfId="1" applyFont="1" applyBorder="1" applyAlignment="1" applyProtection="1">
      <alignment vertical="center" shrinkToFit="1"/>
    </xf>
    <xf numFmtId="0" fontId="0" fillId="7" borderId="46" xfId="0" applyFill="1" applyBorder="1" applyAlignment="1">
      <alignment horizontal="center" vertical="center" shrinkToFit="1"/>
    </xf>
    <xf numFmtId="0" fontId="0" fillId="7" borderId="47" xfId="0" applyFill="1" applyBorder="1" applyAlignment="1">
      <alignment horizontal="center" vertical="center" shrinkToFit="1"/>
    </xf>
    <xf numFmtId="0" fontId="0" fillId="7" borderId="48" xfId="0" applyFill="1" applyBorder="1" applyAlignment="1">
      <alignment horizontal="center" vertical="center" shrinkToFit="1"/>
    </xf>
    <xf numFmtId="0" fontId="20" fillId="2" borderId="29" xfId="0" applyFont="1" applyFill="1" applyBorder="1" applyAlignment="1">
      <alignment horizontal="left" vertical="center" wrapText="1" shrinkToFit="1"/>
    </xf>
    <xf numFmtId="0" fontId="20" fillId="2" borderId="1" xfId="0" applyFont="1" applyFill="1" applyBorder="1" applyAlignment="1">
      <alignment horizontal="left" vertical="center" wrapText="1" shrinkToFit="1"/>
    </xf>
    <xf numFmtId="0" fontId="20" fillId="2" borderId="35" xfId="0" applyFont="1" applyFill="1" applyBorder="1" applyAlignment="1">
      <alignment horizontal="left" vertical="center" wrapText="1" shrinkToFit="1"/>
    </xf>
    <xf numFmtId="179" fontId="20" fillId="2" borderId="4" xfId="0" applyNumberFormat="1" applyFont="1" applyFill="1" applyBorder="1" applyAlignment="1">
      <alignment horizontal="center" vertical="center" shrinkToFit="1"/>
    </xf>
    <xf numFmtId="179" fontId="20" fillId="2" borderId="5" xfId="0" applyNumberFormat="1" applyFont="1" applyFill="1" applyBorder="1" applyAlignment="1">
      <alignment horizontal="center" vertical="center" shrinkToFit="1"/>
    </xf>
    <xf numFmtId="179" fontId="20" fillId="2" borderId="3" xfId="0" applyNumberFormat="1" applyFont="1" applyFill="1" applyBorder="1" applyAlignment="1">
      <alignment horizontal="center" vertical="center" shrinkToFit="1"/>
    </xf>
    <xf numFmtId="179" fontId="22" fillId="2" borderId="2" xfId="0" applyNumberFormat="1" applyFont="1" applyFill="1" applyBorder="1" applyAlignment="1">
      <alignment horizontal="left" vertical="center" shrinkToFit="1"/>
    </xf>
    <xf numFmtId="179" fontId="22" fillId="2" borderId="33" xfId="0" applyNumberFormat="1" applyFont="1" applyFill="1" applyBorder="1" applyAlignment="1">
      <alignment horizontal="left" vertical="center" shrinkToFit="1"/>
    </xf>
    <xf numFmtId="0" fontId="8" fillId="3" borderId="20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178" fontId="11" fillId="2" borderId="11" xfId="0" applyNumberFormat="1" applyFont="1" applyFill="1" applyBorder="1" applyAlignment="1">
      <alignment horizontal="center" vertical="center" shrinkToFit="1"/>
    </xf>
    <xf numFmtId="178" fontId="11" fillId="2" borderId="12" xfId="0" applyNumberFormat="1" applyFont="1" applyFill="1" applyBorder="1" applyAlignment="1">
      <alignment horizontal="center" vertical="center" shrinkToFit="1"/>
    </xf>
    <xf numFmtId="178" fontId="11" fillId="2" borderId="13" xfId="0" applyNumberFormat="1" applyFont="1" applyFill="1" applyBorder="1" applyAlignment="1">
      <alignment horizontal="center" vertical="center" shrinkToFit="1"/>
    </xf>
    <xf numFmtId="0" fontId="20" fillId="2" borderId="18" xfId="0" applyFont="1" applyFill="1" applyBorder="1" applyAlignment="1">
      <alignment horizontal="center" vertical="center" wrapText="1" shrinkToFi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38" xfId="0" applyFont="1" applyFill="1" applyBorder="1" applyAlignment="1">
      <alignment horizontal="center" vertical="center" wrapText="1" shrinkToFit="1"/>
    </xf>
    <xf numFmtId="0" fontId="20" fillId="2" borderId="39" xfId="0" applyFont="1" applyFill="1" applyBorder="1" applyAlignment="1">
      <alignment horizontal="center" vertical="center" wrapText="1" shrinkToFit="1"/>
    </xf>
    <xf numFmtId="0" fontId="20" fillId="2" borderId="40" xfId="0" applyFont="1" applyFill="1" applyBorder="1" applyAlignment="1">
      <alignment horizontal="center" vertical="center" wrapText="1" shrinkToFit="1"/>
    </xf>
    <xf numFmtId="38" fontId="20" fillId="2" borderId="38" xfId="1" applyFont="1" applyFill="1" applyBorder="1" applyAlignment="1" applyProtection="1">
      <alignment vertical="center" shrinkToFit="1"/>
    </xf>
    <xf numFmtId="38" fontId="20" fillId="2" borderId="39" xfId="1" applyFont="1" applyFill="1" applyBorder="1" applyAlignment="1" applyProtection="1">
      <alignment vertical="center" shrinkToFit="1"/>
    </xf>
    <xf numFmtId="38" fontId="20" fillId="2" borderId="40" xfId="1" applyFont="1" applyFill="1" applyBorder="1" applyAlignment="1" applyProtection="1">
      <alignment vertical="center" shrinkToFit="1"/>
    </xf>
    <xf numFmtId="38" fontId="20" fillId="2" borderId="41" xfId="1" applyFont="1" applyFill="1" applyBorder="1" applyAlignment="1" applyProtection="1">
      <alignment vertical="center" shrinkToFit="1"/>
    </xf>
    <xf numFmtId="38" fontId="12" fillId="0" borderId="18" xfId="1" applyFont="1" applyFill="1" applyBorder="1" applyAlignment="1" applyProtection="1">
      <alignment vertical="center" shrinkToFit="1"/>
    </xf>
    <xf numFmtId="38" fontId="12" fillId="0" borderId="12" xfId="1" applyFont="1" applyFill="1" applyBorder="1" applyAlignment="1" applyProtection="1">
      <alignment vertical="center" shrinkToFit="1"/>
    </xf>
    <xf numFmtId="0" fontId="20" fillId="2" borderId="38" xfId="0" applyFont="1" applyFill="1" applyBorder="1" applyAlignment="1">
      <alignment horizontal="left" vertical="center" wrapText="1" shrinkToFit="1"/>
    </xf>
    <xf numFmtId="0" fontId="20" fillId="2" borderId="39" xfId="0" applyFont="1" applyFill="1" applyBorder="1" applyAlignment="1">
      <alignment horizontal="left" vertical="center" wrapText="1" shrinkToFit="1"/>
    </xf>
    <xf numFmtId="0" fontId="20" fillId="2" borderId="40" xfId="0" applyFont="1" applyFill="1" applyBorder="1" applyAlignment="1">
      <alignment horizontal="left" vertical="center" wrapText="1" shrinkToFit="1"/>
    </xf>
    <xf numFmtId="179" fontId="20" fillId="2" borderId="18" xfId="0" applyNumberFormat="1" applyFont="1" applyFill="1" applyBorder="1" applyAlignment="1">
      <alignment horizontal="center" vertical="center" shrinkToFit="1"/>
    </xf>
    <xf numFmtId="179" fontId="20" fillId="2" borderId="12" xfId="0" applyNumberFormat="1" applyFont="1" applyFill="1" applyBorder="1" applyAlignment="1">
      <alignment horizontal="center" vertical="center" shrinkToFit="1"/>
    </xf>
    <xf numFmtId="179" fontId="20" fillId="2" borderId="13" xfId="0" applyNumberFormat="1" applyFont="1" applyFill="1" applyBorder="1" applyAlignment="1">
      <alignment horizontal="center" vertical="center" shrinkToFit="1"/>
    </xf>
    <xf numFmtId="179" fontId="22" fillId="2" borderId="43" xfId="0" applyNumberFormat="1" applyFont="1" applyFill="1" applyBorder="1" applyAlignment="1">
      <alignment horizontal="left" vertical="center" shrinkToFit="1"/>
    </xf>
    <xf numFmtId="179" fontId="22" fillId="2" borderId="44" xfId="0" applyNumberFormat="1" applyFont="1" applyFill="1" applyBorder="1" applyAlignment="1">
      <alignment horizontal="left" vertical="center" shrinkToFit="1"/>
    </xf>
    <xf numFmtId="178" fontId="11" fillId="2" borderId="20" xfId="0" applyNumberFormat="1" applyFont="1" applyFill="1" applyBorder="1" applyAlignment="1">
      <alignment horizontal="center" vertical="center" shrinkToFit="1"/>
    </xf>
    <xf numFmtId="178" fontId="11" fillId="2" borderId="5" xfId="0" applyNumberFormat="1" applyFont="1" applyFill="1" applyBorder="1" applyAlignment="1">
      <alignment horizontal="center" vertical="center" shrinkToFit="1"/>
    </xf>
    <xf numFmtId="178" fontId="11" fillId="2" borderId="3" xfId="0" applyNumberFormat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horizontal="center" vertical="center" wrapText="1" shrinkToFit="1"/>
    </xf>
    <xf numFmtId="0" fontId="20" fillId="2" borderId="29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35" xfId="0" applyFont="1" applyFill="1" applyBorder="1" applyAlignment="1">
      <alignment horizontal="center" vertical="center" wrapText="1" shrinkToFit="1"/>
    </xf>
    <xf numFmtId="38" fontId="20" fillId="2" borderId="29" xfId="1" applyFont="1" applyFill="1" applyBorder="1" applyAlignment="1" applyProtection="1">
      <alignment vertical="center" shrinkToFit="1"/>
    </xf>
    <xf numFmtId="38" fontId="20" fillId="2" borderId="1" xfId="1" applyFont="1" applyFill="1" applyBorder="1" applyAlignment="1" applyProtection="1">
      <alignment vertical="center" shrinkToFit="1"/>
    </xf>
    <xf numFmtId="38" fontId="20" fillId="2" borderId="35" xfId="1" applyFont="1" applyFill="1" applyBorder="1" applyAlignment="1" applyProtection="1">
      <alignment vertical="center" shrinkToFit="1"/>
    </xf>
    <xf numFmtId="38" fontId="20" fillId="2" borderId="36" xfId="1" applyFont="1" applyFill="1" applyBorder="1" applyAlignment="1" applyProtection="1">
      <alignment vertical="center" shrinkToFit="1"/>
    </xf>
    <xf numFmtId="38" fontId="12" fillId="0" borderId="4" xfId="1" applyFont="1" applyFill="1" applyBorder="1" applyAlignment="1" applyProtection="1">
      <alignment vertical="center" shrinkToFit="1"/>
    </xf>
    <xf numFmtId="38" fontId="12" fillId="0" borderId="5" xfId="1" applyFont="1" applyFill="1" applyBorder="1" applyAlignment="1" applyProtection="1">
      <alignment vertical="center" shrinkToFit="1"/>
    </xf>
    <xf numFmtId="178" fontId="11" fillId="2" borderId="34" xfId="0" applyNumberFormat="1" applyFont="1" applyFill="1" applyBorder="1" applyAlignment="1">
      <alignment horizontal="center" vertical="center" shrinkToFit="1"/>
    </xf>
    <xf numFmtId="178" fontId="11" fillId="2" borderId="1" xfId="0" applyNumberFormat="1" applyFont="1" applyFill="1" applyBorder="1" applyAlignment="1">
      <alignment horizontal="center" vertical="center" shrinkToFit="1"/>
    </xf>
    <xf numFmtId="178" fontId="11" fillId="2" borderId="35" xfId="0" applyNumberFormat="1" applyFont="1" applyFill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178" fontId="11" fillId="2" borderId="23" xfId="0" applyNumberFormat="1" applyFont="1" applyFill="1" applyBorder="1" applyAlignment="1">
      <alignment horizontal="center" vertical="center" shrinkToFit="1"/>
    </xf>
    <xf numFmtId="178" fontId="11" fillId="2" borderId="24" xfId="0" applyNumberFormat="1" applyFont="1" applyFill="1" applyBorder="1" applyAlignment="1">
      <alignment horizontal="center" vertical="center" shrinkToFit="1"/>
    </xf>
    <xf numFmtId="178" fontId="11" fillId="2" borderId="25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center" vertical="center" wrapText="1" shrinkToFit="1"/>
    </xf>
    <xf numFmtId="0" fontId="20" fillId="2" borderId="24" xfId="0" applyFont="1" applyFill="1" applyBorder="1" applyAlignment="1">
      <alignment horizontal="center" vertical="center" wrapText="1" shrinkToFit="1"/>
    </xf>
    <xf numFmtId="0" fontId="20" fillId="2" borderId="25" xfId="0" applyFont="1" applyFill="1" applyBorder="1" applyAlignment="1">
      <alignment horizontal="center" vertical="center" wrapText="1" shrinkToFit="1"/>
    </xf>
    <xf numFmtId="38" fontId="20" fillId="2" borderId="26" xfId="1" applyFont="1" applyFill="1" applyBorder="1" applyAlignment="1">
      <alignment vertical="center" shrinkToFit="1"/>
    </xf>
    <xf numFmtId="38" fontId="20" fillId="2" borderId="24" xfId="1" applyFont="1" applyFill="1" applyBorder="1" applyAlignment="1">
      <alignment vertical="center" shrinkToFit="1"/>
    </xf>
    <xf numFmtId="38" fontId="20" fillId="2" borderId="25" xfId="1" applyFont="1" applyFill="1" applyBorder="1" applyAlignment="1">
      <alignment vertical="center" shrinkToFit="1"/>
    </xf>
    <xf numFmtId="38" fontId="20" fillId="2" borderId="27" xfId="1" applyFont="1" applyFill="1" applyBorder="1" applyAlignment="1">
      <alignment vertical="center" shrinkToFit="1"/>
    </xf>
    <xf numFmtId="38" fontId="12" fillId="0" borderId="29" xfId="1" applyFont="1" applyFill="1" applyBorder="1" applyAlignment="1" applyProtection="1">
      <alignment vertical="center" shrinkToFit="1"/>
    </xf>
    <xf numFmtId="38" fontId="12" fillId="0" borderId="1" xfId="1" applyFont="1" applyFill="1" applyBorder="1" applyAlignment="1" applyProtection="1">
      <alignment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5" fillId="0" borderId="1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wrapText="1" shrinkToFit="1"/>
    </xf>
    <xf numFmtId="0" fontId="20" fillId="2" borderId="24" xfId="0" applyFont="1" applyFill="1" applyBorder="1" applyAlignment="1">
      <alignment horizontal="left" vertical="center" wrapText="1" shrinkToFit="1"/>
    </xf>
    <xf numFmtId="0" fontId="20" fillId="2" borderId="25" xfId="0" applyFont="1" applyFill="1" applyBorder="1" applyAlignment="1">
      <alignment horizontal="left" vertical="center" wrapText="1" shrinkToFit="1"/>
    </xf>
    <xf numFmtId="179" fontId="20" fillId="2" borderId="26" xfId="0" applyNumberFormat="1" applyFont="1" applyFill="1" applyBorder="1" applyAlignment="1">
      <alignment horizontal="center" vertical="center" shrinkToFit="1"/>
    </xf>
    <xf numFmtId="179" fontId="20" fillId="2" borderId="24" xfId="0" applyNumberFormat="1" applyFont="1" applyFill="1" applyBorder="1" applyAlignment="1">
      <alignment horizontal="center" vertical="center" shrinkToFit="1"/>
    </xf>
    <xf numFmtId="179" fontId="20" fillId="2" borderId="25" xfId="0" applyNumberFormat="1" applyFont="1" applyFill="1" applyBorder="1" applyAlignment="1">
      <alignment horizontal="center" vertical="center" shrinkToFit="1"/>
    </xf>
    <xf numFmtId="179" fontId="22" fillId="2" borderId="31" xfId="0" applyNumberFormat="1" applyFont="1" applyFill="1" applyBorder="1" applyAlignment="1">
      <alignment horizontal="left" vertical="center" shrinkToFit="1"/>
    </xf>
    <xf numFmtId="179" fontId="22" fillId="2" borderId="22" xfId="0" applyNumberFormat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justifyLastLine="1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176" fontId="12" fillId="3" borderId="4" xfId="1" applyNumberFormat="1" applyFont="1" applyFill="1" applyBorder="1" applyAlignment="1">
      <alignment horizontal="center" vertical="center" shrinkToFit="1"/>
    </xf>
    <xf numFmtId="176" fontId="12" fillId="3" borderId="5" xfId="1" applyNumberFormat="1" applyFont="1" applyFill="1" applyBorder="1" applyAlignment="1">
      <alignment horizontal="center" vertical="center" shrinkToFit="1"/>
    </xf>
    <xf numFmtId="176" fontId="12" fillId="3" borderId="5" xfId="0" applyNumberFormat="1" applyFont="1" applyFill="1" applyBorder="1" applyAlignment="1">
      <alignment horizontal="center" vertical="center" shrinkToFit="1"/>
    </xf>
    <xf numFmtId="176" fontId="12" fillId="3" borderId="3" xfId="0" applyNumberFormat="1" applyFont="1" applyFill="1" applyBorder="1" applyAlignment="1">
      <alignment horizontal="center" vertical="center" shrinkToFit="1"/>
    </xf>
    <xf numFmtId="49" fontId="13" fillId="4" borderId="2" xfId="0" applyNumberFormat="1" applyFont="1" applyFill="1" applyBorder="1" applyAlignment="1">
      <alignment horizontal="center" vertical="center" shrinkToFit="1"/>
    </xf>
    <xf numFmtId="49" fontId="13" fillId="4" borderId="9" xfId="0" applyNumberFormat="1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10" fillId="2" borderId="1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shrinkToFit="1"/>
    </xf>
    <xf numFmtId="177" fontId="10" fillId="2" borderId="1" xfId="0" applyNumberFormat="1" applyFont="1" applyFill="1" applyBorder="1" applyAlignment="1">
      <alignment horizontal="distributed" justifyLastLine="1" shrinkToFi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distributed" vertical="center" justifyLastLine="1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176" fontId="5" fillId="2" borderId="1" xfId="0" applyNumberFormat="1" applyFont="1" applyFill="1" applyBorder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6" fillId="0" borderId="2" xfId="0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18A-6B39-42DA-90BC-EA494B68A9AB}">
  <sheetPr>
    <pageSetUpPr fitToPage="1"/>
  </sheetPr>
  <dimension ref="A1:BU88"/>
  <sheetViews>
    <sheetView showGridLines="0" tabSelected="1" zoomScale="85" zoomScaleNormal="85" workbookViewId="0">
      <selection activeCell="AF6" sqref="AF6"/>
    </sheetView>
  </sheetViews>
  <sheetFormatPr defaultColWidth="2.625" defaultRowHeight="18.75" x14ac:dyDescent="0.4"/>
  <cols>
    <col min="1" max="16" width="2.625" style="3"/>
    <col min="17" max="17" width="5" style="3" customWidth="1"/>
    <col min="18" max="18" width="2.625" style="3" customWidth="1"/>
    <col min="19" max="19" width="19.125" style="3" customWidth="1"/>
    <col min="20" max="21" width="2.625" style="3" customWidth="1"/>
    <col min="22" max="22" width="2.875" style="3" customWidth="1"/>
    <col min="23" max="62" width="2.625" style="3"/>
    <col min="63" max="64" width="2.625" style="3" customWidth="1"/>
    <col min="65" max="65" width="2.625" style="3" hidden="1" customWidth="1"/>
    <col min="66" max="66" width="19.25" style="3" hidden="1" customWidth="1"/>
    <col min="67" max="67" width="24.25" style="3" hidden="1" customWidth="1"/>
    <col min="68" max="68" width="5.5" style="6" hidden="1" customWidth="1"/>
    <col min="69" max="69" width="44.625" style="3" hidden="1" customWidth="1"/>
    <col min="70" max="70" width="38.875" style="3" hidden="1" customWidth="1"/>
    <col min="71" max="71" width="5.5" style="3" hidden="1" customWidth="1"/>
    <col min="72" max="72" width="44.625" style="3" hidden="1" customWidth="1"/>
    <col min="73" max="73" width="51.875" style="3" hidden="1" customWidth="1"/>
    <col min="74" max="16384" width="2.625" style="3"/>
  </cols>
  <sheetData>
    <row r="1" spans="1:73" ht="25.5" customHeight="1" x14ac:dyDescent="0.25">
      <c r="A1" s="1"/>
      <c r="B1" s="202" t="s">
        <v>0</v>
      </c>
      <c r="C1" s="202"/>
      <c r="D1" s="202"/>
      <c r="E1" s="203"/>
      <c r="F1" s="203"/>
      <c r="G1" s="203"/>
      <c r="H1" s="204" t="s">
        <v>1</v>
      </c>
      <c r="I1" s="204"/>
      <c r="J1" s="204"/>
      <c r="K1" s="204"/>
      <c r="L1" s="204"/>
      <c r="M1" s="1"/>
      <c r="N1" s="1"/>
      <c r="O1" s="1"/>
      <c r="P1" s="2"/>
      <c r="Q1" s="2"/>
      <c r="R1" s="2"/>
      <c r="AL1" s="4"/>
      <c r="AM1" s="4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205" t="s">
        <v>2</v>
      </c>
      <c r="AZ1" s="193" t="s">
        <v>3</v>
      </c>
      <c r="BA1" s="193"/>
      <c r="BB1" s="193"/>
      <c r="BC1" s="193"/>
      <c r="BD1" s="192" t="s">
        <v>4</v>
      </c>
      <c r="BE1" s="193"/>
      <c r="BF1" s="193"/>
      <c r="BG1" s="193"/>
      <c r="BH1" s="192" t="s">
        <v>5</v>
      </c>
      <c r="BI1" s="193"/>
      <c r="BJ1" s="193"/>
      <c r="BK1" s="193"/>
    </row>
    <row r="2" spans="1:73" ht="13.5" customHeight="1" x14ac:dyDescent="0.4">
      <c r="B2" s="194" t="s">
        <v>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7"/>
      <c r="N2" s="7"/>
      <c r="O2" s="196" t="s">
        <v>7</v>
      </c>
      <c r="P2" s="196"/>
      <c r="Q2" s="196"/>
      <c r="R2" s="196"/>
      <c r="S2" s="198" t="s">
        <v>8</v>
      </c>
      <c r="T2" s="8"/>
      <c r="U2" s="8"/>
      <c r="V2" s="8"/>
      <c r="W2" s="8"/>
      <c r="X2" s="8"/>
      <c r="Y2" s="8"/>
      <c r="Z2" s="8"/>
      <c r="AA2" s="8"/>
      <c r="AB2" s="9"/>
      <c r="AC2" s="9"/>
      <c r="AD2" s="9"/>
      <c r="AE2" s="9"/>
      <c r="AK2" s="9"/>
      <c r="AL2" s="4"/>
      <c r="AM2" s="4"/>
      <c r="AN2" s="10"/>
      <c r="AO2" s="10"/>
      <c r="AP2" s="10"/>
      <c r="AQ2" s="10"/>
      <c r="AY2" s="205"/>
      <c r="AZ2" s="200"/>
      <c r="BA2" s="200"/>
      <c r="BB2" s="200"/>
      <c r="BC2" s="200"/>
      <c r="BD2" s="201"/>
      <c r="BE2" s="200"/>
      <c r="BF2" s="200"/>
      <c r="BG2" s="200"/>
      <c r="BH2" s="201"/>
      <c r="BI2" s="200"/>
      <c r="BJ2" s="200"/>
      <c r="BK2" s="200"/>
    </row>
    <row r="3" spans="1:73" ht="13.5" customHeight="1" x14ac:dyDescent="0.4"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7"/>
      <c r="N3" s="7"/>
      <c r="O3" s="197"/>
      <c r="P3" s="197"/>
      <c r="Q3" s="197"/>
      <c r="R3" s="197"/>
      <c r="S3" s="199"/>
      <c r="T3" s="11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K3" s="9"/>
      <c r="AL3" s="4"/>
      <c r="AM3" s="4"/>
      <c r="AN3" s="10"/>
      <c r="AO3" s="10"/>
      <c r="AP3" s="10"/>
      <c r="AQ3" s="10"/>
      <c r="AY3" s="205"/>
      <c r="AZ3" s="200"/>
      <c r="BA3" s="200"/>
      <c r="BB3" s="200"/>
      <c r="BC3" s="200"/>
      <c r="BD3" s="201"/>
      <c r="BE3" s="200"/>
      <c r="BF3" s="200"/>
      <c r="BG3" s="200"/>
      <c r="BH3" s="201"/>
      <c r="BI3" s="200"/>
      <c r="BJ3" s="200"/>
      <c r="BK3" s="200"/>
    </row>
    <row r="4" spans="1:73" ht="13.5" customHeight="1" x14ac:dyDescent="0.4">
      <c r="AL4" s="4"/>
      <c r="AM4" s="4"/>
      <c r="AN4" s="10"/>
      <c r="AO4" s="10"/>
      <c r="AP4" s="10"/>
      <c r="AQ4" s="10"/>
      <c r="AY4" s="205"/>
      <c r="AZ4" s="200"/>
      <c r="BA4" s="200"/>
      <c r="BB4" s="200"/>
      <c r="BC4" s="200"/>
      <c r="BD4" s="201"/>
      <c r="BE4" s="200"/>
      <c r="BF4" s="200"/>
      <c r="BG4" s="200"/>
      <c r="BH4" s="201"/>
      <c r="BI4" s="200"/>
      <c r="BJ4" s="200"/>
      <c r="BK4" s="200"/>
    </row>
    <row r="5" spans="1:73" ht="13.5" customHeight="1" x14ac:dyDescent="0.4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AL5" s="4"/>
      <c r="AM5" s="4"/>
      <c r="AN5" s="10"/>
      <c r="AO5" s="10"/>
      <c r="AP5" s="10"/>
      <c r="AQ5" s="10"/>
      <c r="AY5" s="205"/>
      <c r="AZ5" s="200"/>
      <c r="BA5" s="200"/>
      <c r="BB5" s="200"/>
      <c r="BC5" s="200"/>
      <c r="BD5" s="201"/>
      <c r="BE5" s="200"/>
      <c r="BF5" s="200"/>
      <c r="BG5" s="200"/>
      <c r="BH5" s="201"/>
      <c r="BI5" s="200"/>
      <c r="BJ5" s="200"/>
      <c r="BK5" s="200"/>
    </row>
    <row r="6" spans="1:73" s="12" customFormat="1" ht="15.75" x14ac:dyDescent="0.4">
      <c r="BP6" s="13"/>
    </row>
    <row r="7" spans="1:73" x14ac:dyDescent="0.4">
      <c r="C7" s="181" t="s">
        <v>9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</row>
    <row r="8" spans="1:73" ht="25.5" customHeight="1" x14ac:dyDescent="0.15">
      <c r="C8" s="182" t="s">
        <v>10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3" t="s">
        <v>11</v>
      </c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2" t="s">
        <v>12</v>
      </c>
      <c r="AI8" s="182"/>
      <c r="AJ8" s="182"/>
      <c r="AK8" s="182"/>
      <c r="AL8" s="182"/>
      <c r="AM8" s="182"/>
      <c r="AN8" s="182"/>
      <c r="AO8" s="182"/>
      <c r="BE8" s="184" t="s">
        <v>13</v>
      </c>
      <c r="BF8" s="185"/>
      <c r="BG8" s="185"/>
      <c r="BH8" s="185"/>
      <c r="BI8" s="185"/>
      <c r="BJ8" s="185"/>
      <c r="BK8" s="186"/>
    </row>
    <row r="9" spans="1:73" ht="25.5" customHeight="1" x14ac:dyDescent="0.4">
      <c r="B9" s="187" t="s">
        <v>14</v>
      </c>
      <c r="C9" s="187"/>
      <c r="D9" s="187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4"/>
      <c r="P9" s="15"/>
      <c r="Q9" s="15"/>
      <c r="R9" s="16"/>
      <c r="S9" s="17"/>
      <c r="T9" s="169" t="s">
        <v>15</v>
      </c>
      <c r="U9" s="169"/>
      <c r="V9" s="169"/>
      <c r="W9" s="169"/>
      <c r="X9" s="169"/>
      <c r="Y9" s="170"/>
      <c r="Z9" s="171"/>
      <c r="AA9" s="171"/>
      <c r="AB9" s="171"/>
      <c r="AC9" s="171"/>
      <c r="AD9" s="171"/>
      <c r="AE9" s="171"/>
      <c r="AF9" s="172"/>
      <c r="BE9" s="189" t="str">
        <f>IF(O8="","",O8)</f>
        <v>災害救護研究所</v>
      </c>
      <c r="BF9" s="190"/>
      <c r="BG9" s="190"/>
      <c r="BH9" s="190"/>
      <c r="BI9" s="190"/>
      <c r="BJ9" s="190"/>
      <c r="BK9" s="191"/>
    </row>
    <row r="10" spans="1:73" ht="25.5" customHeight="1" x14ac:dyDescent="0.15">
      <c r="P10" s="18"/>
      <c r="Q10" s="18"/>
      <c r="R10" s="19"/>
      <c r="S10" s="20"/>
      <c r="T10" s="169" t="s">
        <v>16</v>
      </c>
      <c r="U10" s="169"/>
      <c r="V10" s="169"/>
      <c r="W10" s="169"/>
      <c r="X10" s="169"/>
      <c r="Y10" s="170"/>
      <c r="Z10" s="171"/>
      <c r="AA10" s="171"/>
      <c r="AB10" s="171"/>
      <c r="AC10" s="171"/>
      <c r="AD10" s="171"/>
      <c r="AE10" s="171"/>
      <c r="AF10" s="172"/>
      <c r="BE10" s="173" t="str">
        <f>IF($E$1="","",$E$1)</f>
        <v/>
      </c>
      <c r="BF10" s="174"/>
      <c r="BG10" s="174"/>
      <c r="BH10" s="21" t="s">
        <v>17</v>
      </c>
      <c r="BI10" s="175"/>
      <c r="BJ10" s="175"/>
      <c r="BK10" s="176"/>
      <c r="BP10" s="177" t="s">
        <v>18</v>
      </c>
      <c r="BQ10" s="177"/>
      <c r="BR10" s="177"/>
      <c r="BS10" s="179" t="s">
        <v>19</v>
      </c>
      <c r="BT10" s="179"/>
      <c r="BU10" s="179"/>
    </row>
    <row r="11" spans="1:73" s="22" customFormat="1" ht="11.25" customHeight="1" thickBot="1" x14ac:dyDescent="0.45">
      <c r="BP11" s="178"/>
      <c r="BQ11" s="178"/>
      <c r="BR11" s="177"/>
      <c r="BS11" s="180"/>
      <c r="BT11" s="180"/>
      <c r="BU11" s="179"/>
    </row>
    <row r="12" spans="1:73" s="25" customFormat="1" ht="30" customHeight="1" thickBot="1" x14ac:dyDescent="0.45">
      <c r="A12" s="23" t="s">
        <v>20</v>
      </c>
      <c r="B12" s="150" t="s">
        <v>21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2"/>
      <c r="O12" s="153" t="s">
        <v>22</v>
      </c>
      <c r="P12" s="153"/>
      <c r="Q12" s="153"/>
      <c r="R12" s="153"/>
      <c r="S12" s="153"/>
      <c r="T12" s="153"/>
      <c r="U12" s="153"/>
      <c r="V12" s="154"/>
      <c r="W12" s="155" t="s">
        <v>23</v>
      </c>
      <c r="X12" s="156"/>
      <c r="Y12" s="156"/>
      <c r="Z12" s="156"/>
      <c r="AA12" s="156"/>
      <c r="AB12" s="156"/>
      <c r="AC12" s="156"/>
      <c r="AD12" s="157" t="s">
        <v>24</v>
      </c>
      <c r="AE12" s="157"/>
      <c r="AF12" s="157"/>
      <c r="AG12" s="158" t="s">
        <v>25</v>
      </c>
      <c r="AH12" s="159"/>
      <c r="AI12" s="24" t="s">
        <v>26</v>
      </c>
      <c r="AJ12" s="160" t="s">
        <v>27</v>
      </c>
      <c r="AK12" s="151"/>
      <c r="AL12" s="151"/>
      <c r="AM12" s="151"/>
      <c r="AN12" s="152"/>
      <c r="AO12" s="131" t="s">
        <v>28</v>
      </c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3"/>
      <c r="BA12" s="134" t="s">
        <v>29</v>
      </c>
      <c r="BB12" s="135"/>
      <c r="BC12" s="136"/>
      <c r="BD12" s="135" t="s">
        <v>30</v>
      </c>
      <c r="BE12" s="135"/>
      <c r="BF12" s="137"/>
      <c r="BG12" s="87" t="s">
        <v>31</v>
      </c>
      <c r="BH12" s="88"/>
      <c r="BI12" s="88"/>
      <c r="BJ12" s="88"/>
      <c r="BK12" s="89"/>
      <c r="BM12" s="26" t="s">
        <v>20</v>
      </c>
      <c r="BN12" s="26" t="s">
        <v>32</v>
      </c>
      <c r="BO12" s="27" t="s">
        <v>33</v>
      </c>
      <c r="BP12" s="28" t="s">
        <v>20</v>
      </c>
      <c r="BQ12" s="29" t="s">
        <v>34</v>
      </c>
      <c r="BR12" s="30" t="s">
        <v>35</v>
      </c>
      <c r="BS12" s="28" t="s">
        <v>20</v>
      </c>
      <c r="BT12" s="29" t="s">
        <v>34</v>
      </c>
      <c r="BU12" s="31" t="s">
        <v>35</v>
      </c>
    </row>
    <row r="13" spans="1:73" s="35" customFormat="1" ht="51" customHeight="1" x14ac:dyDescent="0.4">
      <c r="A13" s="32">
        <v>1</v>
      </c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41"/>
      <c r="P13" s="142"/>
      <c r="Q13" s="142"/>
      <c r="R13" s="142"/>
      <c r="S13" s="142"/>
      <c r="T13" s="142"/>
      <c r="U13" s="142"/>
      <c r="V13" s="143"/>
      <c r="W13" s="141"/>
      <c r="X13" s="142"/>
      <c r="Y13" s="142"/>
      <c r="Z13" s="142"/>
      <c r="AA13" s="142"/>
      <c r="AB13" s="142"/>
      <c r="AC13" s="143"/>
      <c r="AD13" s="144"/>
      <c r="AE13" s="145"/>
      <c r="AF13" s="146"/>
      <c r="AG13" s="144"/>
      <c r="AH13" s="147"/>
      <c r="AI13" s="33"/>
      <c r="AJ13" s="148" t="str">
        <f>IF(AG13="","",AD13*AG13)</f>
        <v/>
      </c>
      <c r="AK13" s="149"/>
      <c r="AL13" s="149"/>
      <c r="AM13" s="149"/>
      <c r="AN13" s="34"/>
      <c r="AO13" s="161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3"/>
      <c r="BA13" s="164"/>
      <c r="BB13" s="165"/>
      <c r="BC13" s="166"/>
      <c r="BD13" s="167"/>
      <c r="BE13" s="167"/>
      <c r="BF13" s="168"/>
      <c r="BG13" s="87"/>
      <c r="BH13" s="88"/>
      <c r="BI13" s="88"/>
      <c r="BJ13" s="88"/>
      <c r="BK13" s="89"/>
      <c r="BM13" s="36"/>
      <c r="BN13" s="36"/>
      <c r="BO13" s="37"/>
      <c r="BP13" s="38"/>
      <c r="BQ13" s="39"/>
      <c r="BR13" s="22"/>
      <c r="BS13" s="38"/>
      <c r="BT13" s="39"/>
      <c r="BU13" s="22"/>
    </row>
    <row r="14" spans="1:73" s="35" customFormat="1" ht="51" customHeight="1" x14ac:dyDescent="0.4">
      <c r="A14" s="32">
        <v>2</v>
      </c>
      <c r="B14" s="128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16"/>
      <c r="P14" s="117"/>
      <c r="Q14" s="117"/>
      <c r="R14" s="117"/>
      <c r="S14" s="117"/>
      <c r="T14" s="117"/>
      <c r="U14" s="117"/>
      <c r="V14" s="118"/>
      <c r="W14" s="119"/>
      <c r="X14" s="120"/>
      <c r="Y14" s="120"/>
      <c r="Z14" s="120"/>
      <c r="AA14" s="120"/>
      <c r="AB14" s="120"/>
      <c r="AC14" s="121"/>
      <c r="AD14" s="122"/>
      <c r="AE14" s="123"/>
      <c r="AF14" s="124"/>
      <c r="AG14" s="122"/>
      <c r="AH14" s="125"/>
      <c r="AI14" s="40"/>
      <c r="AJ14" s="126" t="str">
        <f t="shared" ref="AJ14:AJ20" si="0">IF(AG14="","",AD14*AG14)</f>
        <v/>
      </c>
      <c r="AK14" s="127"/>
      <c r="AL14" s="127"/>
      <c r="AM14" s="127"/>
      <c r="AN14" s="41"/>
      <c r="AO14" s="79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1"/>
      <c r="BA14" s="82"/>
      <c r="BB14" s="83"/>
      <c r="BC14" s="84"/>
      <c r="BD14" s="85"/>
      <c r="BE14" s="85"/>
      <c r="BF14" s="86"/>
      <c r="BG14" s="87"/>
      <c r="BH14" s="88"/>
      <c r="BI14" s="88"/>
      <c r="BJ14" s="88"/>
      <c r="BK14" s="89"/>
      <c r="BM14" s="42">
        <v>99</v>
      </c>
      <c r="BN14" s="42" t="s">
        <v>36</v>
      </c>
      <c r="BO14" s="43" t="str">
        <f>+BM14&amp;"　"&amp;BN14</f>
        <v>99　予算計上無</v>
      </c>
      <c r="BP14" s="38"/>
      <c r="BQ14" s="39"/>
      <c r="BR14" s="30" t="s">
        <v>37</v>
      </c>
      <c r="BS14" s="38"/>
      <c r="BT14" s="39"/>
      <c r="BU14" s="31" t="s">
        <v>37</v>
      </c>
    </row>
    <row r="15" spans="1:73" s="35" customFormat="1" ht="51" customHeight="1" x14ac:dyDescent="0.4">
      <c r="A15" s="32">
        <v>3</v>
      </c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/>
      <c r="O15" s="116"/>
      <c r="P15" s="117"/>
      <c r="Q15" s="117"/>
      <c r="R15" s="117"/>
      <c r="S15" s="117"/>
      <c r="T15" s="117"/>
      <c r="U15" s="117"/>
      <c r="V15" s="118"/>
      <c r="W15" s="119"/>
      <c r="X15" s="120"/>
      <c r="Y15" s="120"/>
      <c r="Z15" s="120"/>
      <c r="AA15" s="120"/>
      <c r="AB15" s="120"/>
      <c r="AC15" s="121"/>
      <c r="AD15" s="122"/>
      <c r="AE15" s="123"/>
      <c r="AF15" s="124"/>
      <c r="AG15" s="122"/>
      <c r="AH15" s="125"/>
      <c r="AI15" s="40"/>
      <c r="AJ15" s="126" t="str">
        <f t="shared" si="0"/>
        <v/>
      </c>
      <c r="AK15" s="127"/>
      <c r="AL15" s="127"/>
      <c r="AM15" s="127"/>
      <c r="AN15" s="41"/>
      <c r="AO15" s="79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1"/>
      <c r="BA15" s="82"/>
      <c r="BB15" s="83"/>
      <c r="BC15" s="84"/>
      <c r="BD15" s="85"/>
      <c r="BE15" s="85"/>
      <c r="BF15" s="86"/>
      <c r="BG15" s="87"/>
      <c r="BH15" s="88"/>
      <c r="BI15" s="88"/>
      <c r="BJ15" s="88"/>
      <c r="BK15" s="89"/>
      <c r="BM15" s="42"/>
      <c r="BN15" s="42"/>
      <c r="BO15" s="43"/>
      <c r="BP15" s="44">
        <v>1010</v>
      </c>
      <c r="BQ15" s="45" t="s">
        <v>38</v>
      </c>
      <c r="BR15" s="46" t="str">
        <f>+BP15&amp;"　　"&amp;BQ15</f>
        <v>1010　　基礎看護学</v>
      </c>
      <c r="BS15" s="44">
        <v>4010</v>
      </c>
      <c r="BT15" s="45" t="s">
        <v>39</v>
      </c>
      <c r="BU15" s="47" t="str">
        <f>+BS15&amp;"　　"&amp;BT15</f>
        <v>4010　　基礎看護学</v>
      </c>
    </row>
    <row r="16" spans="1:73" s="35" customFormat="1" ht="51" customHeight="1" x14ac:dyDescent="0.4">
      <c r="A16" s="32">
        <v>4</v>
      </c>
      <c r="B16" s="113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5"/>
      <c r="O16" s="116"/>
      <c r="P16" s="117"/>
      <c r="Q16" s="117"/>
      <c r="R16" s="117"/>
      <c r="S16" s="117"/>
      <c r="T16" s="117"/>
      <c r="U16" s="117"/>
      <c r="V16" s="118"/>
      <c r="W16" s="119"/>
      <c r="X16" s="120"/>
      <c r="Y16" s="120"/>
      <c r="Z16" s="120"/>
      <c r="AA16" s="120"/>
      <c r="AB16" s="120"/>
      <c r="AC16" s="121"/>
      <c r="AD16" s="122"/>
      <c r="AE16" s="123"/>
      <c r="AF16" s="124"/>
      <c r="AG16" s="122"/>
      <c r="AH16" s="125"/>
      <c r="AI16" s="40"/>
      <c r="AJ16" s="126" t="str">
        <f t="shared" si="0"/>
        <v/>
      </c>
      <c r="AK16" s="127"/>
      <c r="AL16" s="127"/>
      <c r="AM16" s="127"/>
      <c r="AN16" s="41"/>
      <c r="AO16" s="79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1"/>
      <c r="BA16" s="82"/>
      <c r="BB16" s="83"/>
      <c r="BC16" s="84"/>
      <c r="BD16" s="85"/>
      <c r="BE16" s="85"/>
      <c r="BF16" s="86"/>
      <c r="BG16" s="87"/>
      <c r="BH16" s="88"/>
      <c r="BI16" s="88"/>
      <c r="BJ16" s="88"/>
      <c r="BK16" s="89"/>
      <c r="BM16" s="36"/>
      <c r="BN16" s="36"/>
      <c r="BO16" s="37" t="s">
        <v>40</v>
      </c>
      <c r="BP16" s="44">
        <v>1020</v>
      </c>
      <c r="BQ16" s="45" t="s">
        <v>41</v>
      </c>
      <c r="BR16" s="46" t="str">
        <f t="shared" ref="BR16:BR36" si="1">+BP16&amp;"　　"&amp;BQ16</f>
        <v>1020　　がん看護学</v>
      </c>
      <c r="BS16" s="44">
        <v>4020</v>
      </c>
      <c r="BT16" s="45" t="s">
        <v>42</v>
      </c>
      <c r="BU16" s="47" t="str">
        <f t="shared" ref="BU16:BU44" si="2">+BS16&amp;"　　"&amp;BT16</f>
        <v>4020　　精神看護学</v>
      </c>
    </row>
    <row r="17" spans="1:73" s="35" customFormat="1" ht="51" customHeight="1" x14ac:dyDescent="0.4">
      <c r="A17" s="32">
        <v>5</v>
      </c>
      <c r="B17" s="113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5"/>
      <c r="O17" s="116"/>
      <c r="P17" s="117"/>
      <c r="Q17" s="117"/>
      <c r="R17" s="117"/>
      <c r="S17" s="117"/>
      <c r="T17" s="117"/>
      <c r="U17" s="117"/>
      <c r="V17" s="118"/>
      <c r="W17" s="119"/>
      <c r="X17" s="120"/>
      <c r="Y17" s="120"/>
      <c r="Z17" s="120"/>
      <c r="AA17" s="120"/>
      <c r="AB17" s="120"/>
      <c r="AC17" s="121"/>
      <c r="AD17" s="122"/>
      <c r="AE17" s="123"/>
      <c r="AF17" s="124"/>
      <c r="AG17" s="122"/>
      <c r="AH17" s="125"/>
      <c r="AI17" s="40"/>
      <c r="AJ17" s="126" t="str">
        <f t="shared" si="0"/>
        <v/>
      </c>
      <c r="AK17" s="127"/>
      <c r="AL17" s="127"/>
      <c r="AM17" s="127"/>
      <c r="AN17" s="41"/>
      <c r="AO17" s="79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1"/>
      <c r="BA17" s="82"/>
      <c r="BB17" s="83"/>
      <c r="BC17" s="84"/>
      <c r="BD17" s="85"/>
      <c r="BE17" s="85"/>
      <c r="BF17" s="86"/>
      <c r="BG17" s="87"/>
      <c r="BH17" s="88"/>
      <c r="BI17" s="88"/>
      <c r="BJ17" s="88"/>
      <c r="BK17" s="89"/>
      <c r="BM17" s="36">
        <v>1</v>
      </c>
      <c r="BN17" s="36" t="s">
        <v>43</v>
      </c>
      <c r="BO17" s="37" t="str">
        <f>+BM17&amp;"　"&amp;BN17</f>
        <v>1　兼務教員</v>
      </c>
      <c r="BP17" s="44">
        <v>1030</v>
      </c>
      <c r="BQ17" s="45" t="s">
        <v>44</v>
      </c>
      <c r="BR17" s="46" t="str">
        <f t="shared" si="1"/>
        <v>1030　　精神看護学</v>
      </c>
      <c r="BS17" s="44">
        <v>4030</v>
      </c>
      <c r="BT17" s="45" t="s">
        <v>45</v>
      </c>
      <c r="BU17" s="47" t="str">
        <f t="shared" si="2"/>
        <v>4030　　成人看護学</v>
      </c>
    </row>
    <row r="18" spans="1:73" s="35" customFormat="1" ht="51" customHeight="1" x14ac:dyDescent="0.4">
      <c r="A18" s="32">
        <v>6</v>
      </c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5"/>
      <c r="O18" s="116"/>
      <c r="P18" s="117"/>
      <c r="Q18" s="117"/>
      <c r="R18" s="117"/>
      <c r="S18" s="117"/>
      <c r="T18" s="117"/>
      <c r="U18" s="117"/>
      <c r="V18" s="118"/>
      <c r="W18" s="119"/>
      <c r="X18" s="120"/>
      <c r="Y18" s="120"/>
      <c r="Z18" s="120"/>
      <c r="AA18" s="120"/>
      <c r="AB18" s="120"/>
      <c r="AC18" s="121"/>
      <c r="AD18" s="122"/>
      <c r="AE18" s="123"/>
      <c r="AF18" s="124"/>
      <c r="AG18" s="122"/>
      <c r="AH18" s="125"/>
      <c r="AI18" s="40"/>
      <c r="AJ18" s="126" t="str">
        <f t="shared" si="0"/>
        <v/>
      </c>
      <c r="AK18" s="127"/>
      <c r="AL18" s="127"/>
      <c r="AM18" s="127"/>
      <c r="AN18" s="41"/>
      <c r="AO18" s="79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82"/>
      <c r="BB18" s="83"/>
      <c r="BC18" s="84"/>
      <c r="BD18" s="85"/>
      <c r="BE18" s="85"/>
      <c r="BF18" s="86"/>
      <c r="BG18" s="87"/>
      <c r="BH18" s="88"/>
      <c r="BI18" s="88"/>
      <c r="BJ18" s="88"/>
      <c r="BK18" s="89"/>
      <c r="BM18" s="36">
        <v>2</v>
      </c>
      <c r="BN18" s="36" t="s">
        <v>46</v>
      </c>
      <c r="BO18" s="37" t="str">
        <f>+BM18&amp;"　"&amp;BN18</f>
        <v>2　兼務職員</v>
      </c>
      <c r="BP18" s="44">
        <v>1040</v>
      </c>
      <c r="BQ18" s="45" t="s">
        <v>47</v>
      </c>
      <c r="BR18" s="46" t="str">
        <f t="shared" si="1"/>
        <v>1040　　成人看護学</v>
      </c>
      <c r="BS18" s="44">
        <v>4040</v>
      </c>
      <c r="BT18" s="45" t="s">
        <v>48</v>
      </c>
      <c r="BU18" s="47" t="str">
        <f t="shared" si="2"/>
        <v>4040　　母性看護学</v>
      </c>
    </row>
    <row r="19" spans="1:73" s="35" customFormat="1" ht="51" customHeight="1" x14ac:dyDescent="0.4">
      <c r="A19" s="32">
        <v>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116"/>
      <c r="P19" s="117"/>
      <c r="Q19" s="117"/>
      <c r="R19" s="117"/>
      <c r="S19" s="117"/>
      <c r="T19" s="117"/>
      <c r="U19" s="117"/>
      <c r="V19" s="118"/>
      <c r="W19" s="119"/>
      <c r="X19" s="120"/>
      <c r="Y19" s="120"/>
      <c r="Z19" s="120"/>
      <c r="AA19" s="120"/>
      <c r="AB19" s="120"/>
      <c r="AC19" s="121"/>
      <c r="AD19" s="122"/>
      <c r="AE19" s="123"/>
      <c r="AF19" s="124"/>
      <c r="AG19" s="122"/>
      <c r="AH19" s="125"/>
      <c r="AI19" s="40"/>
      <c r="AJ19" s="126" t="str">
        <f t="shared" si="0"/>
        <v/>
      </c>
      <c r="AK19" s="127"/>
      <c r="AL19" s="127"/>
      <c r="AM19" s="127"/>
      <c r="AN19" s="41"/>
      <c r="AO19" s="79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82"/>
      <c r="BB19" s="83"/>
      <c r="BC19" s="84"/>
      <c r="BD19" s="85"/>
      <c r="BE19" s="85"/>
      <c r="BF19" s="86"/>
      <c r="BG19" s="87"/>
      <c r="BH19" s="88"/>
      <c r="BI19" s="88"/>
      <c r="BJ19" s="88"/>
      <c r="BK19" s="89"/>
      <c r="BM19" s="36"/>
      <c r="BO19" s="37"/>
      <c r="BP19" s="44">
        <v>1050</v>
      </c>
      <c r="BQ19" s="45" t="s">
        <v>49</v>
      </c>
      <c r="BR19" s="46" t="str">
        <f t="shared" si="1"/>
        <v>1050　　母性看護学</v>
      </c>
      <c r="BS19" s="44">
        <v>4050</v>
      </c>
      <c r="BT19" s="45" t="s">
        <v>50</v>
      </c>
      <c r="BU19" s="47" t="str">
        <f t="shared" si="2"/>
        <v>4050　　小児看護学</v>
      </c>
    </row>
    <row r="20" spans="1:73" s="35" customFormat="1" ht="51" customHeight="1" thickBot="1" x14ac:dyDescent="0.45">
      <c r="A20" s="32">
        <v>8</v>
      </c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3"/>
      <c r="P20" s="94"/>
      <c r="Q20" s="94"/>
      <c r="R20" s="94"/>
      <c r="S20" s="94"/>
      <c r="T20" s="94"/>
      <c r="U20" s="94"/>
      <c r="V20" s="95"/>
      <c r="W20" s="96"/>
      <c r="X20" s="97"/>
      <c r="Y20" s="97"/>
      <c r="Z20" s="97"/>
      <c r="AA20" s="97"/>
      <c r="AB20" s="97"/>
      <c r="AC20" s="98"/>
      <c r="AD20" s="99"/>
      <c r="AE20" s="100"/>
      <c r="AF20" s="101"/>
      <c r="AG20" s="99"/>
      <c r="AH20" s="102"/>
      <c r="AI20" s="48"/>
      <c r="AJ20" s="103" t="str">
        <f t="shared" si="0"/>
        <v/>
      </c>
      <c r="AK20" s="104"/>
      <c r="AL20" s="104"/>
      <c r="AM20" s="104"/>
      <c r="AN20" s="49"/>
      <c r="AO20" s="105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108"/>
      <c r="BB20" s="109"/>
      <c r="BC20" s="110"/>
      <c r="BD20" s="111"/>
      <c r="BE20" s="111"/>
      <c r="BF20" s="112"/>
      <c r="BG20" s="68"/>
      <c r="BH20" s="69"/>
      <c r="BI20" s="69"/>
      <c r="BJ20" s="69"/>
      <c r="BK20" s="70"/>
      <c r="BM20" s="36"/>
      <c r="BO20" s="37" t="s">
        <v>51</v>
      </c>
      <c r="BP20" s="44">
        <v>1060</v>
      </c>
      <c r="BQ20" s="45" t="s">
        <v>52</v>
      </c>
      <c r="BR20" s="46" t="str">
        <f t="shared" si="1"/>
        <v>1060　　院助産</v>
      </c>
      <c r="BS20" s="44">
        <v>4060</v>
      </c>
      <c r="BT20" s="45" t="s">
        <v>53</v>
      </c>
      <c r="BU20" s="47" t="str">
        <f t="shared" si="2"/>
        <v>4060　　老年看護学</v>
      </c>
    </row>
    <row r="21" spans="1:73" ht="30" customHeight="1" thickBot="1" x14ac:dyDescent="0.45">
      <c r="AD21" s="71" t="s">
        <v>54</v>
      </c>
      <c r="AE21" s="72"/>
      <c r="AF21" s="72"/>
      <c r="AG21" s="72"/>
      <c r="AH21" s="72"/>
      <c r="AI21" s="73"/>
      <c r="AJ21" s="74">
        <f>SUM(AJ13:AJ20)</f>
        <v>0</v>
      </c>
      <c r="AK21" s="75"/>
      <c r="AL21" s="75"/>
      <c r="AM21" s="75"/>
      <c r="AN21" s="50" t="s">
        <v>55</v>
      </c>
      <c r="BG21" s="76"/>
      <c r="BH21" s="77"/>
      <c r="BI21" s="77"/>
      <c r="BJ21" s="77"/>
      <c r="BK21" s="78"/>
      <c r="BM21" s="51" t="s">
        <v>56</v>
      </c>
      <c r="BN21" s="36" t="s">
        <v>57</v>
      </c>
      <c r="BO21" s="37" t="str">
        <f t="shared" ref="BO21:BO45" si="3">+BM21&amp;"　"&amp;BN21</f>
        <v>3-1　一般消耗品費</v>
      </c>
      <c r="BP21" s="44">
        <v>1070</v>
      </c>
      <c r="BQ21" s="45" t="s">
        <v>58</v>
      </c>
      <c r="BR21" s="46" t="str">
        <f t="shared" si="1"/>
        <v>1070　　小児看護学</v>
      </c>
      <c r="BS21" s="44">
        <v>4070</v>
      </c>
      <c r="BT21" s="45" t="s">
        <v>59</v>
      </c>
      <c r="BU21" s="47" t="str">
        <f t="shared" si="2"/>
        <v>4070　　地域看護学</v>
      </c>
    </row>
    <row r="22" spans="1:73" x14ac:dyDescent="0.4">
      <c r="BM22" s="52" t="s">
        <v>60</v>
      </c>
      <c r="BN22" s="36" t="s">
        <v>61</v>
      </c>
      <c r="BO22" s="37" t="str">
        <f t="shared" si="3"/>
        <v>3-2　医療消耗品費</v>
      </c>
      <c r="BP22" s="44">
        <v>1080</v>
      </c>
      <c r="BQ22" s="45" t="s">
        <v>62</v>
      </c>
      <c r="BR22" s="46" t="str">
        <f t="shared" si="1"/>
        <v>1080　　老年看護学</v>
      </c>
      <c r="BS22" s="44">
        <v>4080</v>
      </c>
      <c r="BT22" s="45" t="s">
        <v>63</v>
      </c>
      <c r="BU22" s="47" t="str">
        <f t="shared" si="2"/>
        <v>4080　　看護教育学</v>
      </c>
    </row>
    <row r="23" spans="1:73" x14ac:dyDescent="0.4">
      <c r="BM23" s="52" t="s">
        <v>64</v>
      </c>
      <c r="BN23" s="36" t="s">
        <v>65</v>
      </c>
      <c r="BO23" s="37" t="str">
        <f t="shared" si="3"/>
        <v>4-1　一般消耗備品</v>
      </c>
      <c r="BP23" s="53">
        <v>1090</v>
      </c>
      <c r="BQ23" s="54" t="s">
        <v>66</v>
      </c>
      <c r="BR23" s="46" t="str">
        <f t="shared" si="1"/>
        <v>1090　　地域看護学</v>
      </c>
      <c r="BS23" s="53">
        <v>4090</v>
      </c>
      <c r="BT23" s="54" t="s">
        <v>67</v>
      </c>
      <c r="BU23" s="47" t="str">
        <f t="shared" si="2"/>
        <v>4090　　看護管理学</v>
      </c>
    </row>
    <row r="24" spans="1:73" x14ac:dyDescent="0.4">
      <c r="BM24" s="52" t="s">
        <v>68</v>
      </c>
      <c r="BN24" s="36" t="s">
        <v>69</v>
      </c>
      <c r="BO24" s="37" t="str">
        <f t="shared" si="3"/>
        <v>4-2　医療消耗備品</v>
      </c>
      <c r="BP24" s="53">
        <v>1100</v>
      </c>
      <c r="BQ24" s="54" t="s">
        <v>70</v>
      </c>
      <c r="BR24" s="46" t="str">
        <f t="shared" si="1"/>
        <v>1100　　看護教育学</v>
      </c>
      <c r="BS24" s="53">
        <v>4100</v>
      </c>
      <c r="BT24" s="54" t="s">
        <v>71</v>
      </c>
      <c r="BU24" s="47" t="str">
        <f t="shared" si="2"/>
        <v>4100　　災害看護学</v>
      </c>
    </row>
    <row r="25" spans="1:73" x14ac:dyDescent="0.4">
      <c r="BM25" s="36">
        <v>5</v>
      </c>
      <c r="BN25" s="36" t="s">
        <v>72</v>
      </c>
      <c r="BO25" s="37" t="str">
        <f t="shared" si="3"/>
        <v>5　光熱水費</v>
      </c>
      <c r="BP25" s="53">
        <v>1110</v>
      </c>
      <c r="BQ25" s="54" t="s">
        <v>73</v>
      </c>
      <c r="BR25" s="46" t="str">
        <f t="shared" si="1"/>
        <v>1110　　看護管理学</v>
      </c>
      <c r="BS25" s="53">
        <v>4110</v>
      </c>
      <c r="BT25" s="54" t="s">
        <v>74</v>
      </c>
      <c r="BU25" s="47" t="str">
        <f t="shared" si="2"/>
        <v>4110　　心理学</v>
      </c>
    </row>
    <row r="26" spans="1:73" x14ac:dyDescent="0.4">
      <c r="BM26" s="42">
        <v>6</v>
      </c>
      <c r="BN26" s="42" t="s">
        <v>75</v>
      </c>
      <c r="BO26" s="43" t="str">
        <f t="shared" si="3"/>
        <v>6　旅費交通費</v>
      </c>
      <c r="BP26" s="53">
        <v>1120</v>
      </c>
      <c r="BQ26" s="54" t="s">
        <v>76</v>
      </c>
      <c r="BR26" s="46" t="str">
        <f t="shared" si="1"/>
        <v>1120　　国際看護学</v>
      </c>
      <c r="BS26" s="53">
        <v>4120</v>
      </c>
      <c r="BT26" s="55" t="s">
        <v>77</v>
      </c>
      <c r="BU26" s="47" t="str">
        <f t="shared" si="2"/>
        <v>4120　　身体運動論</v>
      </c>
    </row>
    <row r="27" spans="1:73" x14ac:dyDescent="0.4">
      <c r="BM27" s="42">
        <v>7</v>
      </c>
      <c r="BN27" s="42" t="s">
        <v>78</v>
      </c>
      <c r="BO27" s="43" t="str">
        <f t="shared" si="3"/>
        <v>7　奨学費</v>
      </c>
      <c r="BP27" s="53">
        <v>1130</v>
      </c>
      <c r="BQ27" s="54" t="s">
        <v>79</v>
      </c>
      <c r="BR27" s="46" t="str">
        <f t="shared" si="1"/>
        <v>1130　　災害看護学</v>
      </c>
      <c r="BS27" s="53">
        <v>4130</v>
      </c>
      <c r="BT27" s="54" t="s">
        <v>80</v>
      </c>
      <c r="BU27" s="47" t="str">
        <f t="shared" si="2"/>
        <v>4130　　解剖生理学</v>
      </c>
    </row>
    <row r="28" spans="1:73" x14ac:dyDescent="0.4">
      <c r="BM28" s="42">
        <v>8</v>
      </c>
      <c r="BN28" s="42" t="s">
        <v>81</v>
      </c>
      <c r="BO28" s="43" t="str">
        <f t="shared" si="3"/>
        <v>8　学生福利費</v>
      </c>
      <c r="BP28" s="53">
        <v>1140</v>
      </c>
      <c r="BQ28" s="54" t="s">
        <v>82</v>
      </c>
      <c r="BR28" s="46" t="str">
        <f t="shared" si="1"/>
        <v>1140　　DNGL</v>
      </c>
      <c r="BS28" s="53">
        <v>4140</v>
      </c>
      <c r="BT28" s="54" t="s">
        <v>83</v>
      </c>
      <c r="BU28" s="47" t="str">
        <f t="shared" si="2"/>
        <v>4140　　栄養学</v>
      </c>
    </row>
    <row r="29" spans="1:73" x14ac:dyDescent="0.4">
      <c r="BM29" s="42">
        <v>9</v>
      </c>
      <c r="BN29" s="42" t="s">
        <v>84</v>
      </c>
      <c r="BO29" s="43" t="str">
        <f t="shared" si="3"/>
        <v>9　通信運搬費</v>
      </c>
      <c r="BP29" s="53">
        <v>1150</v>
      </c>
      <c r="BQ29" s="54" t="s">
        <v>85</v>
      </c>
      <c r="BR29" s="46" t="str">
        <f t="shared" si="1"/>
        <v>1150　　心理学</v>
      </c>
      <c r="BS29" s="53">
        <v>4150</v>
      </c>
      <c r="BT29" s="54" t="s">
        <v>86</v>
      </c>
      <c r="BU29" s="47" t="str">
        <f t="shared" si="2"/>
        <v>4150　　社会学</v>
      </c>
    </row>
    <row r="30" spans="1:73" x14ac:dyDescent="0.4">
      <c r="BM30" s="42">
        <v>10</v>
      </c>
      <c r="BN30" s="42" t="s">
        <v>87</v>
      </c>
      <c r="BO30" s="43" t="str">
        <f t="shared" si="3"/>
        <v>10　印刷製本費</v>
      </c>
      <c r="BP30" s="53">
        <v>1160</v>
      </c>
      <c r="BQ30" s="54" t="s">
        <v>88</v>
      </c>
      <c r="BR30" s="46" t="str">
        <f t="shared" si="1"/>
        <v>1160　　教育学</v>
      </c>
      <c r="BS30" s="53">
        <v>4160</v>
      </c>
      <c r="BT30" s="54" t="s">
        <v>89</v>
      </c>
      <c r="BU30" s="47" t="str">
        <f t="shared" si="2"/>
        <v>4160　　兼任講師科目</v>
      </c>
    </row>
    <row r="31" spans="1:73" x14ac:dyDescent="0.4">
      <c r="BM31" s="42">
        <v>11</v>
      </c>
      <c r="BN31" s="42" t="s">
        <v>90</v>
      </c>
      <c r="BO31" s="43" t="str">
        <f t="shared" si="3"/>
        <v>11　修繕費</v>
      </c>
      <c r="BP31" s="53">
        <v>1170</v>
      </c>
      <c r="BQ31" s="54" t="s">
        <v>91</v>
      </c>
      <c r="BR31" s="46" t="str">
        <f t="shared" si="1"/>
        <v>1170　　英語</v>
      </c>
      <c r="BS31" s="53">
        <v>4170</v>
      </c>
      <c r="BT31" s="54" t="s">
        <v>92</v>
      </c>
      <c r="BU31" s="47" t="str">
        <f t="shared" si="2"/>
        <v>4170　　国際関係論</v>
      </c>
    </row>
    <row r="32" spans="1:73" x14ac:dyDescent="0.4">
      <c r="BM32" s="42">
        <v>12</v>
      </c>
      <c r="BN32" s="42" t="s">
        <v>93</v>
      </c>
      <c r="BO32" s="43" t="str">
        <f t="shared" si="3"/>
        <v>12　損害保険料</v>
      </c>
      <c r="BP32" s="53">
        <v>1180</v>
      </c>
      <c r="BQ32" s="54" t="s">
        <v>94</v>
      </c>
      <c r="BR32" s="46" t="str">
        <f t="shared" si="1"/>
        <v>1180　　国際関係論</v>
      </c>
      <c r="BS32" s="53"/>
      <c r="BT32" s="54"/>
      <c r="BU32" s="47" t="str">
        <f t="shared" si="2"/>
        <v>　　</v>
      </c>
    </row>
    <row r="33" spans="65:73" x14ac:dyDescent="0.4">
      <c r="BM33" s="42">
        <v>13</v>
      </c>
      <c r="BN33" s="42" t="s">
        <v>95</v>
      </c>
      <c r="BO33" s="43" t="str">
        <f t="shared" si="3"/>
        <v>13　賃借料</v>
      </c>
      <c r="BP33" s="53">
        <v>1190</v>
      </c>
      <c r="BQ33" s="54" t="s">
        <v>96</v>
      </c>
      <c r="BR33" s="46" t="str">
        <f t="shared" si="1"/>
        <v>1190　　医学</v>
      </c>
      <c r="BS33" s="53"/>
      <c r="BT33" s="54"/>
      <c r="BU33" s="56" t="s">
        <v>97</v>
      </c>
    </row>
    <row r="34" spans="65:73" x14ac:dyDescent="0.4">
      <c r="BM34" s="42">
        <v>14</v>
      </c>
      <c r="BN34" s="42" t="s">
        <v>98</v>
      </c>
      <c r="BO34" s="43" t="str">
        <f t="shared" si="3"/>
        <v>14　公租公課</v>
      </c>
      <c r="BP34" s="53">
        <v>1200</v>
      </c>
      <c r="BQ34" s="54" t="s">
        <v>99</v>
      </c>
      <c r="BR34" s="46" t="str">
        <f t="shared" si="1"/>
        <v>1200　　統計学</v>
      </c>
      <c r="BS34" s="57" t="s">
        <v>100</v>
      </c>
      <c r="BT34" s="55" t="s">
        <v>101</v>
      </c>
      <c r="BU34" s="47" t="str">
        <f t="shared" si="2"/>
        <v>5010　　さいたま教務委員会</v>
      </c>
    </row>
    <row r="35" spans="65:73" x14ac:dyDescent="0.4">
      <c r="BM35" s="42">
        <v>15</v>
      </c>
      <c r="BN35" s="42" t="s">
        <v>102</v>
      </c>
      <c r="BO35" s="43" t="str">
        <f t="shared" si="3"/>
        <v>15　諸会費</v>
      </c>
      <c r="BP35" s="53">
        <v>1210</v>
      </c>
      <c r="BQ35" s="54" t="s">
        <v>103</v>
      </c>
      <c r="BR35" s="46" t="str">
        <f t="shared" si="1"/>
        <v>1210　　兼任講師科目</v>
      </c>
      <c r="BS35" s="53">
        <v>5020</v>
      </c>
      <c r="BT35" s="54" t="s">
        <v>104</v>
      </c>
      <c r="BU35" s="47" t="str">
        <f t="shared" si="2"/>
        <v>5020　　さいたま実習委員会</v>
      </c>
    </row>
    <row r="36" spans="65:73" x14ac:dyDescent="0.4">
      <c r="BM36" s="42">
        <v>16</v>
      </c>
      <c r="BN36" s="42" t="s">
        <v>105</v>
      </c>
      <c r="BO36" s="43" t="str">
        <f t="shared" si="3"/>
        <v>16　委託実習費</v>
      </c>
      <c r="BP36" s="53"/>
      <c r="BQ36" s="54"/>
      <c r="BR36" s="46" t="str">
        <f t="shared" si="1"/>
        <v>　　</v>
      </c>
      <c r="BS36" s="53">
        <v>5030</v>
      </c>
      <c r="BT36" s="54" t="s">
        <v>106</v>
      </c>
      <c r="BU36" s="47" t="str">
        <f t="shared" si="2"/>
        <v>5030　　さいたま学生生活・就職支援委員会</v>
      </c>
    </row>
    <row r="37" spans="65:73" x14ac:dyDescent="0.4">
      <c r="BM37" s="42">
        <v>17</v>
      </c>
      <c r="BN37" s="42" t="s">
        <v>107</v>
      </c>
      <c r="BO37" s="43" t="str">
        <f t="shared" si="3"/>
        <v>17　会議費</v>
      </c>
      <c r="BP37" s="53"/>
      <c r="BQ37" s="54"/>
      <c r="BR37" s="58" t="s">
        <v>97</v>
      </c>
      <c r="BS37" s="53">
        <v>5040</v>
      </c>
      <c r="BT37" s="54" t="s">
        <v>108</v>
      </c>
      <c r="BU37" s="47" t="str">
        <f t="shared" si="2"/>
        <v>5040　　さいたま入試・広報委員会（入試）</v>
      </c>
    </row>
    <row r="38" spans="65:73" x14ac:dyDescent="0.4">
      <c r="BM38" s="42">
        <v>18</v>
      </c>
      <c r="BN38" s="42" t="s">
        <v>109</v>
      </c>
      <c r="BO38" s="43" t="str">
        <f t="shared" si="3"/>
        <v>18　渉外費</v>
      </c>
      <c r="BP38" s="53">
        <v>2010</v>
      </c>
      <c r="BQ38" s="54" t="s">
        <v>110</v>
      </c>
      <c r="BR38" s="46" t="str">
        <f t="shared" ref="BR38:BR61" si="4">+BP38&amp;"　　"&amp;BQ38</f>
        <v>2010　　教務委員会(含研究科)</v>
      </c>
      <c r="BS38" s="57" t="s">
        <v>111</v>
      </c>
      <c r="BT38" s="55" t="s">
        <v>112</v>
      </c>
      <c r="BU38" s="47" t="str">
        <f t="shared" si="2"/>
        <v>5041　　さいたま入試・広報委員会（広報）</v>
      </c>
    </row>
    <row r="39" spans="65:73" x14ac:dyDescent="0.4">
      <c r="BM39" s="42">
        <v>19</v>
      </c>
      <c r="BN39" s="42" t="s">
        <v>113</v>
      </c>
      <c r="BO39" s="43" t="str">
        <f t="shared" si="3"/>
        <v>19　報酬手数料</v>
      </c>
      <c r="BP39" s="53">
        <v>2020</v>
      </c>
      <c r="BQ39" s="54" t="s">
        <v>114</v>
      </c>
      <c r="BR39" s="46" t="str">
        <f t="shared" si="4"/>
        <v>2020　　図書館運営委員会</v>
      </c>
      <c r="BS39" s="53">
        <v>5050</v>
      </c>
      <c r="BT39" s="54" t="s">
        <v>115</v>
      </c>
      <c r="BU39" s="47" t="str">
        <f t="shared" si="2"/>
        <v>5050　　さいたま図書館</v>
      </c>
    </row>
    <row r="40" spans="65:73" x14ac:dyDescent="0.4">
      <c r="BM40" s="42">
        <v>20</v>
      </c>
      <c r="BN40" s="42" t="s">
        <v>116</v>
      </c>
      <c r="BO40" s="43" t="str">
        <f t="shared" si="3"/>
        <v>20　業務委託費</v>
      </c>
      <c r="BP40" s="53">
        <v>2030</v>
      </c>
      <c r="BQ40" s="54" t="s">
        <v>117</v>
      </c>
      <c r="BR40" s="46" t="str">
        <f t="shared" si="4"/>
        <v>2030　　研究推進委員会</v>
      </c>
      <c r="BS40" s="57" t="s">
        <v>118</v>
      </c>
      <c r="BT40" s="59" t="s">
        <v>119</v>
      </c>
      <c r="BU40" s="47" t="str">
        <f t="shared" si="2"/>
        <v>5051　　さいたま情報委員会</v>
      </c>
    </row>
    <row r="41" spans="65:73" x14ac:dyDescent="0.4">
      <c r="BM41" s="42">
        <v>21</v>
      </c>
      <c r="BN41" s="42" t="s">
        <v>120</v>
      </c>
      <c r="BO41" s="43" t="str">
        <f t="shared" si="3"/>
        <v>21　学活補助補助費</v>
      </c>
      <c r="BP41" s="53">
        <v>2032</v>
      </c>
      <c r="BQ41" s="54" t="s">
        <v>121</v>
      </c>
      <c r="BR41" s="46" t="str">
        <f t="shared" si="4"/>
        <v>2032　　研究推進委員会
（研究･研修助成）</v>
      </c>
      <c r="BS41" s="53">
        <v>5060</v>
      </c>
      <c r="BT41" s="54" t="s">
        <v>122</v>
      </c>
      <c r="BU41" s="47" t="str">
        <f t="shared" si="2"/>
        <v>5060　　さいたま地域連携・フロンティア運営委員会</v>
      </c>
    </row>
    <row r="42" spans="65:73" x14ac:dyDescent="0.4">
      <c r="BM42" s="42">
        <v>22</v>
      </c>
      <c r="BN42" s="42" t="s">
        <v>123</v>
      </c>
      <c r="BO42" s="43" t="str">
        <f t="shared" si="3"/>
        <v>22　福利費</v>
      </c>
      <c r="BP42" s="53">
        <v>2040</v>
      </c>
      <c r="BQ42" s="54" t="s">
        <v>124</v>
      </c>
      <c r="BR42" s="46" t="str">
        <f t="shared" si="4"/>
        <v>2040　　学生生活委員会</v>
      </c>
      <c r="BS42" s="53">
        <v>5070</v>
      </c>
      <c r="BT42" s="54" t="s">
        <v>125</v>
      </c>
      <c r="BU42" s="47" t="str">
        <f t="shared" si="2"/>
        <v>5070　　さいたま防災委員会</v>
      </c>
    </row>
    <row r="43" spans="65:73" x14ac:dyDescent="0.4">
      <c r="BM43" s="42">
        <v>23</v>
      </c>
      <c r="BN43" s="42" t="s">
        <v>126</v>
      </c>
      <c r="BO43" s="43" t="str">
        <f t="shared" si="3"/>
        <v>23　広報費</v>
      </c>
      <c r="BP43" s="53">
        <v>2050</v>
      </c>
      <c r="BQ43" s="54" t="s">
        <v>127</v>
      </c>
      <c r="BR43" s="46" t="str">
        <f t="shared" si="4"/>
        <v>2050　　情報システム委員会</v>
      </c>
      <c r="BS43" s="53">
        <v>5080</v>
      </c>
      <c r="BT43" s="54" t="s">
        <v>128</v>
      </c>
      <c r="BU43" s="47" t="str">
        <f t="shared" si="2"/>
        <v>5080　　さいたま保健・衛生委員会</v>
      </c>
    </row>
    <row r="44" spans="65:73" x14ac:dyDescent="0.4">
      <c r="BM44" s="42">
        <v>24</v>
      </c>
      <c r="BN44" s="42" t="s">
        <v>129</v>
      </c>
      <c r="BO44" s="43" t="str">
        <f t="shared" si="3"/>
        <v>24　雑費</v>
      </c>
      <c r="BP44" s="53">
        <v>2060</v>
      </c>
      <c r="BQ44" s="54" t="s">
        <v>130</v>
      </c>
      <c r="BR44" s="46" t="str">
        <f t="shared" si="4"/>
        <v>2060　　入学者選抜試験委員会</v>
      </c>
      <c r="BS44" s="57" t="s">
        <v>131</v>
      </c>
      <c r="BT44" s="59" t="s">
        <v>132</v>
      </c>
      <c r="BU44" s="47" t="str">
        <f t="shared" si="2"/>
        <v>5090　　さいたまFD・SD部会</v>
      </c>
    </row>
    <row r="45" spans="65:73" x14ac:dyDescent="0.4">
      <c r="BM45" s="42"/>
      <c r="BN45" s="42"/>
      <c r="BO45" s="43" t="str">
        <f t="shared" si="3"/>
        <v>　</v>
      </c>
      <c r="BP45" s="53">
        <v>2070</v>
      </c>
      <c r="BQ45" s="54" t="s">
        <v>133</v>
      </c>
      <c r="BR45" s="46" t="str">
        <f t="shared" si="4"/>
        <v>2070　　センター入試</v>
      </c>
      <c r="BS45" s="53"/>
      <c r="BT45" s="54"/>
      <c r="BU45" s="56"/>
    </row>
    <row r="46" spans="65:73" ht="13.5" customHeight="1" x14ac:dyDescent="0.4">
      <c r="BM46" s="42"/>
      <c r="BN46" s="42"/>
      <c r="BO46" s="43" t="s">
        <v>134</v>
      </c>
      <c r="BP46" s="53">
        <v>2080</v>
      </c>
      <c r="BQ46" s="54" t="s">
        <v>135</v>
      </c>
      <c r="BR46" s="46" t="str">
        <f t="shared" si="4"/>
        <v>2080　　広報委員会</v>
      </c>
      <c r="BS46" s="53"/>
      <c r="BT46" s="54"/>
      <c r="BU46" s="56" t="s">
        <v>136</v>
      </c>
    </row>
    <row r="47" spans="65:73" x14ac:dyDescent="0.4">
      <c r="BM47" s="42">
        <v>25</v>
      </c>
      <c r="BN47" s="42" t="s">
        <v>137</v>
      </c>
      <c r="BO47" s="43" t="str">
        <f t="shared" ref="BO47:BO53" si="5">+BM47&amp;"　"&amp;BN47</f>
        <v>25　建物</v>
      </c>
      <c r="BP47" s="53">
        <v>2090</v>
      </c>
      <c r="BQ47" s="54" t="s">
        <v>138</v>
      </c>
      <c r="BR47" s="46" t="str">
        <f t="shared" si="4"/>
        <v>2090　　障がい学生支援委員会</v>
      </c>
      <c r="BS47" s="57" t="s">
        <v>139</v>
      </c>
      <c r="BT47" s="59" t="s">
        <v>140</v>
      </c>
      <c r="BU47" s="47" t="str">
        <f t="shared" ref="BU47:BU67" si="6">+BS47&amp;"　　"&amp;BT47</f>
        <v>6010　　事務一係（総務関係）</v>
      </c>
    </row>
    <row r="48" spans="65:73" x14ac:dyDescent="0.4">
      <c r="BM48" s="42">
        <v>26</v>
      </c>
      <c r="BN48" s="42" t="s">
        <v>141</v>
      </c>
      <c r="BO48" s="43" t="str">
        <f t="shared" si="5"/>
        <v>26　構築物</v>
      </c>
      <c r="BP48" s="53">
        <v>2100</v>
      </c>
      <c r="BQ48" s="60" t="s">
        <v>142</v>
      </c>
      <c r="BR48" s="46" t="str">
        <f t="shared" si="4"/>
        <v>2100　　自己点検･評価委員会</v>
      </c>
      <c r="BS48" s="53">
        <v>6011</v>
      </c>
      <c r="BT48" s="54" t="s">
        <v>143</v>
      </c>
      <c r="BU48" s="47" t="str">
        <f t="shared" si="6"/>
        <v>6011　　事務一係（人事関係）</v>
      </c>
    </row>
    <row r="49" spans="65:73" x14ac:dyDescent="0.4">
      <c r="BM49" s="42">
        <v>27</v>
      </c>
      <c r="BN49" s="42" t="s">
        <v>144</v>
      </c>
      <c r="BO49" s="43" t="str">
        <f t="shared" si="5"/>
        <v>27　教育研究用機器備品</v>
      </c>
      <c r="BP49" s="53">
        <v>2110</v>
      </c>
      <c r="BQ49" s="60" t="s">
        <v>145</v>
      </c>
      <c r="BR49" s="46" t="str">
        <f t="shared" si="4"/>
        <v>2110　　国際交流センター(講演会･その他)</v>
      </c>
      <c r="BS49" s="53">
        <v>6012</v>
      </c>
      <c r="BT49" s="54" t="s">
        <v>146</v>
      </c>
      <c r="BU49" s="47" t="str">
        <f t="shared" si="6"/>
        <v>6012　　事務一係(経理関係)</v>
      </c>
    </row>
    <row r="50" spans="65:73" x14ac:dyDescent="0.4">
      <c r="BM50" s="42">
        <v>28</v>
      </c>
      <c r="BN50" s="42" t="s">
        <v>147</v>
      </c>
      <c r="BO50" s="43" t="str">
        <f t="shared" si="5"/>
        <v>28　その他機器備品</v>
      </c>
      <c r="BP50" s="53">
        <v>2111</v>
      </c>
      <c r="BQ50" s="60" t="s">
        <v>148</v>
      </c>
      <c r="BR50" s="46" t="str">
        <f t="shared" si="4"/>
        <v>2111　　国際交流センター（交換学生）</v>
      </c>
      <c r="BS50" s="53">
        <v>6013</v>
      </c>
      <c r="BT50" s="54" t="s">
        <v>149</v>
      </c>
      <c r="BU50" s="47" t="str">
        <f t="shared" si="6"/>
        <v>6013　　事務一係(管財関係)</v>
      </c>
    </row>
    <row r="51" spans="65:73" x14ac:dyDescent="0.4">
      <c r="BM51" s="42">
        <v>29</v>
      </c>
      <c r="BN51" s="42" t="s">
        <v>150</v>
      </c>
      <c r="BO51" s="43" t="str">
        <f t="shared" si="5"/>
        <v>29　図書</v>
      </c>
      <c r="BP51" s="53">
        <v>2112</v>
      </c>
      <c r="BQ51" s="54" t="s">
        <v>151</v>
      </c>
      <c r="BR51" s="46" t="str">
        <f t="shared" si="4"/>
        <v>2112　　国際交流センター（共同研究）</v>
      </c>
      <c r="BS51" s="53">
        <v>6014</v>
      </c>
      <c r="BT51" s="54" t="s">
        <v>152</v>
      </c>
      <c r="BU51" s="47" t="str">
        <f t="shared" si="6"/>
        <v>6014　　事務一係(地域連携関係)</v>
      </c>
    </row>
    <row r="52" spans="65:73" x14ac:dyDescent="0.4">
      <c r="BM52" s="42">
        <v>30</v>
      </c>
      <c r="BN52" s="42" t="s">
        <v>153</v>
      </c>
      <c r="BO52" s="43" t="str">
        <f t="shared" si="5"/>
        <v>30　ソフトウェア</v>
      </c>
      <c r="BP52" s="53">
        <v>2120</v>
      </c>
      <c r="BQ52" s="54" t="s">
        <v>154</v>
      </c>
      <c r="BR52" s="46" t="str">
        <f t="shared" si="4"/>
        <v>2120　　人権・倫理委員会</v>
      </c>
      <c r="BS52" s="53">
        <v>6015</v>
      </c>
      <c r="BT52" s="55" t="s">
        <v>155</v>
      </c>
      <c r="BU52" s="47" t="str">
        <f t="shared" si="6"/>
        <v>6015　　事務二係(入試関係)</v>
      </c>
    </row>
    <row r="53" spans="65:73" x14ac:dyDescent="0.4">
      <c r="BM53" s="42"/>
      <c r="BN53" s="42"/>
      <c r="BO53" s="43" t="str">
        <f t="shared" si="5"/>
        <v>　</v>
      </c>
      <c r="BP53" s="53">
        <v>2130</v>
      </c>
      <c r="BQ53" s="54" t="s">
        <v>156</v>
      </c>
      <c r="BR53" s="46" t="str">
        <f t="shared" si="4"/>
        <v>2130　　防災委員会</v>
      </c>
      <c r="BS53" s="53">
        <v>6020</v>
      </c>
      <c r="BT53" s="54" t="s">
        <v>157</v>
      </c>
      <c r="BU53" s="47" t="str">
        <f t="shared" si="6"/>
        <v>6020　　事務二係(教務関係)</v>
      </c>
    </row>
    <row r="54" spans="65:73" x14ac:dyDescent="0.4">
      <c r="BM54" s="42"/>
      <c r="BN54" s="42"/>
      <c r="BO54" s="43" t="s">
        <v>158</v>
      </c>
      <c r="BP54" s="53">
        <v>2140</v>
      </c>
      <c r="BQ54" s="54" t="s">
        <v>159</v>
      </c>
      <c r="BR54" s="46" t="str">
        <f t="shared" si="4"/>
        <v>2140　　実習委員会</v>
      </c>
      <c r="BS54" s="53">
        <v>6021</v>
      </c>
      <c r="BT54" s="54" t="s">
        <v>160</v>
      </c>
      <c r="BU54" s="47" t="str">
        <f t="shared" si="6"/>
        <v>6021　　事務二係(学生関係)</v>
      </c>
    </row>
    <row r="55" spans="65:73" x14ac:dyDescent="0.4">
      <c r="BM55" s="42">
        <v>31</v>
      </c>
      <c r="BN55" s="42" t="s">
        <v>161</v>
      </c>
      <c r="BO55" s="43" t="str">
        <f t="shared" ref="BO55:BO56" si="7">+BM55&amp;"　"&amp;BN55</f>
        <v>31　リース料</v>
      </c>
      <c r="BP55" s="53">
        <v>2150</v>
      </c>
      <c r="BQ55" s="54" t="s">
        <v>162</v>
      </c>
      <c r="BR55" s="46" t="str">
        <f t="shared" si="4"/>
        <v>2150　　FD・SD委員会</v>
      </c>
      <c r="BS55" s="53">
        <v>6030</v>
      </c>
      <c r="BT55" s="54" t="s">
        <v>163</v>
      </c>
      <c r="BU55" s="47" t="str">
        <f t="shared" si="6"/>
        <v>6030　　さいたま図書係(図書関係)</v>
      </c>
    </row>
    <row r="56" spans="65:73" x14ac:dyDescent="0.4">
      <c r="BM56" s="42"/>
      <c r="BN56" s="42"/>
      <c r="BO56" s="43" t="str">
        <f t="shared" si="7"/>
        <v>　</v>
      </c>
      <c r="BP56" s="53">
        <v>2160</v>
      </c>
      <c r="BQ56" s="54" t="s">
        <v>164</v>
      </c>
      <c r="BR56" s="46" t="str">
        <f t="shared" si="4"/>
        <v>2160　　伊藤・有馬記念基金
運営委員会</v>
      </c>
      <c r="BS56" s="53">
        <v>6031</v>
      </c>
      <c r="BT56" s="60" t="s">
        <v>165</v>
      </c>
      <c r="BU56" s="47" t="str">
        <f t="shared" si="6"/>
        <v>6031　　さいたま図書係(情報関係)</v>
      </c>
    </row>
    <row r="57" spans="65:73" x14ac:dyDescent="0.4">
      <c r="BP57" s="53">
        <v>2170</v>
      </c>
      <c r="BQ57" s="54" t="s">
        <v>166</v>
      </c>
      <c r="BR57" s="46" t="str">
        <f t="shared" si="4"/>
        <v>2170　　危機管理センター
運営委員会</v>
      </c>
      <c r="BS57" s="53">
        <v>6040</v>
      </c>
      <c r="BT57" s="60" t="s">
        <v>167</v>
      </c>
      <c r="BU57" s="47" t="str">
        <f t="shared" si="6"/>
        <v>6040　　経常費（大宮）</v>
      </c>
    </row>
    <row r="58" spans="65:73" x14ac:dyDescent="0.4">
      <c r="BP58" s="61" t="s">
        <v>168</v>
      </c>
      <c r="BQ58" s="54" t="s">
        <v>169</v>
      </c>
      <c r="BR58" s="46" t="str">
        <f t="shared" si="4"/>
        <v>2180　　研究倫理審査委員会</v>
      </c>
      <c r="BS58" s="53">
        <v>6050</v>
      </c>
      <c r="BT58" s="60" t="s">
        <v>170</v>
      </c>
      <c r="BU58" s="47" t="str">
        <f t="shared" si="6"/>
        <v>6050　　保健室</v>
      </c>
    </row>
    <row r="59" spans="65:73" x14ac:dyDescent="0.4">
      <c r="BP59" s="61" t="s">
        <v>171</v>
      </c>
      <c r="BQ59" s="54" t="s">
        <v>172</v>
      </c>
      <c r="BR59" s="46" t="str">
        <f t="shared" si="4"/>
        <v>2190　　史料室運営委員会</v>
      </c>
      <c r="BS59" s="57" t="s">
        <v>173</v>
      </c>
      <c r="BT59" s="59" t="s">
        <v>174</v>
      </c>
      <c r="BU59" s="47" t="str">
        <f t="shared" si="6"/>
        <v>6060　　学生相談室</v>
      </c>
    </row>
    <row r="60" spans="65:73" x14ac:dyDescent="0.4">
      <c r="BP60" s="62" t="s">
        <v>175</v>
      </c>
      <c r="BQ60" s="55" t="s">
        <v>176</v>
      </c>
      <c r="BR60" s="46" t="str">
        <f t="shared" si="4"/>
        <v>2200　　H.E.L.P in Tokyo</v>
      </c>
      <c r="BS60" s="57" t="s">
        <v>177</v>
      </c>
      <c r="BT60" s="59" t="s">
        <v>178</v>
      </c>
      <c r="BU60" s="47" t="str">
        <f t="shared" si="6"/>
        <v>6070　　感染症（さいたま）</v>
      </c>
    </row>
    <row r="61" spans="65:73" x14ac:dyDescent="0.4">
      <c r="BP61" s="57"/>
      <c r="BQ61" s="55"/>
      <c r="BR61" s="46" t="str">
        <f t="shared" si="4"/>
        <v>　　</v>
      </c>
      <c r="BS61" s="57" t="s">
        <v>179</v>
      </c>
      <c r="BT61" s="59" t="s">
        <v>180</v>
      </c>
      <c r="BU61" s="47" t="str">
        <f t="shared" si="6"/>
        <v>6080　　さいたま別館建築関係</v>
      </c>
    </row>
    <row r="62" spans="65:73" x14ac:dyDescent="0.4">
      <c r="BP62" s="53"/>
      <c r="BQ62" s="54"/>
      <c r="BR62" s="58" t="s">
        <v>136</v>
      </c>
      <c r="BS62" s="53"/>
      <c r="BT62" s="54"/>
      <c r="BU62" s="47" t="str">
        <f t="shared" si="6"/>
        <v>　　</v>
      </c>
    </row>
    <row r="63" spans="65:73" x14ac:dyDescent="0.4">
      <c r="BP63" s="53">
        <v>3010</v>
      </c>
      <c r="BQ63" s="54" t="s">
        <v>181</v>
      </c>
      <c r="BR63" s="46" t="str">
        <f t="shared" ref="BR63:BR88" si="8">+BP63&amp;"　　"&amp;BQ63</f>
        <v>3010　　教務係</v>
      </c>
      <c r="BS63" s="53"/>
      <c r="BT63" s="54"/>
      <c r="BU63" s="47" t="str">
        <f t="shared" si="6"/>
        <v>　　</v>
      </c>
    </row>
    <row r="64" spans="65:73" x14ac:dyDescent="0.4">
      <c r="BP64" s="53">
        <v>3020</v>
      </c>
      <c r="BQ64" s="54" t="s">
        <v>182</v>
      </c>
      <c r="BR64" s="46" t="str">
        <f t="shared" si="8"/>
        <v>3020　　学生係</v>
      </c>
      <c r="BS64" s="53"/>
      <c r="BT64" s="54"/>
      <c r="BU64" s="47" t="str">
        <f t="shared" si="6"/>
        <v>　　</v>
      </c>
    </row>
    <row r="65" spans="68:73" x14ac:dyDescent="0.4">
      <c r="BP65" s="53">
        <v>3030</v>
      </c>
      <c r="BQ65" s="54" t="s">
        <v>183</v>
      </c>
      <c r="BR65" s="46" t="str">
        <f t="shared" si="8"/>
        <v>3030　　入試広報係</v>
      </c>
      <c r="BS65" s="53"/>
      <c r="BT65" s="54"/>
      <c r="BU65" s="47" t="str">
        <f t="shared" si="6"/>
        <v>　　</v>
      </c>
    </row>
    <row r="66" spans="68:73" x14ac:dyDescent="0.4">
      <c r="BP66" s="53">
        <v>3040</v>
      </c>
      <c r="BQ66" s="54" t="s">
        <v>184</v>
      </c>
      <c r="BR66" s="46" t="str">
        <f t="shared" si="8"/>
        <v>3040　　管財担当</v>
      </c>
      <c r="BS66" s="53"/>
      <c r="BT66" s="54"/>
      <c r="BU66" s="47" t="str">
        <f t="shared" si="6"/>
        <v>　　</v>
      </c>
    </row>
    <row r="67" spans="68:73" x14ac:dyDescent="0.4">
      <c r="BP67" s="53">
        <v>3050</v>
      </c>
      <c r="BQ67" s="54" t="s">
        <v>185</v>
      </c>
      <c r="BR67" s="46" t="str">
        <f t="shared" si="8"/>
        <v>3050　　総務係</v>
      </c>
      <c r="BS67" s="53"/>
      <c r="BT67" s="54"/>
      <c r="BU67" s="47" t="str">
        <f t="shared" si="6"/>
        <v>　　</v>
      </c>
    </row>
    <row r="68" spans="68:73" ht="13.5" customHeight="1" x14ac:dyDescent="0.4">
      <c r="BP68" s="53">
        <v>3060</v>
      </c>
      <c r="BQ68" s="54" t="s">
        <v>186</v>
      </c>
      <c r="BR68" s="46" t="str">
        <f t="shared" si="8"/>
        <v>3060　　情報システム係</v>
      </c>
      <c r="BS68" s="53"/>
      <c r="BT68" s="54"/>
      <c r="BU68" s="47"/>
    </row>
    <row r="69" spans="68:73" ht="13.5" customHeight="1" x14ac:dyDescent="0.4">
      <c r="BP69" s="53">
        <v>3070</v>
      </c>
      <c r="BQ69" s="54" t="s">
        <v>187</v>
      </c>
      <c r="BR69" s="46" t="str">
        <f t="shared" si="8"/>
        <v>3070　　人事係</v>
      </c>
      <c r="BS69" s="53"/>
      <c r="BT69" s="54"/>
      <c r="BU69" s="47"/>
    </row>
    <row r="70" spans="68:73" x14ac:dyDescent="0.4">
      <c r="BP70" s="53">
        <v>3080</v>
      </c>
      <c r="BQ70" s="55" t="s">
        <v>188</v>
      </c>
      <c r="BR70" s="46" t="str">
        <f t="shared" si="8"/>
        <v>3080　　企画課</v>
      </c>
      <c r="BS70" s="53"/>
      <c r="BT70" s="54"/>
      <c r="BU70" s="47" t="str">
        <f t="shared" ref="BU70:BU88" si="9">+BS70&amp;"　　"&amp;BT70</f>
        <v>　　</v>
      </c>
    </row>
    <row r="71" spans="68:73" x14ac:dyDescent="0.4">
      <c r="BP71" s="53">
        <v>3090</v>
      </c>
      <c r="BQ71" s="54" t="s">
        <v>189</v>
      </c>
      <c r="BR71" s="46" t="str">
        <f t="shared" si="8"/>
        <v>3090　　経理係</v>
      </c>
      <c r="BS71" s="53"/>
      <c r="BT71" s="54"/>
      <c r="BU71" s="47" t="str">
        <f t="shared" si="9"/>
        <v>　　</v>
      </c>
    </row>
    <row r="72" spans="68:73" x14ac:dyDescent="0.4">
      <c r="BP72" s="53">
        <v>3100</v>
      </c>
      <c r="BQ72" s="54" t="s">
        <v>190</v>
      </c>
      <c r="BR72" s="46" t="str">
        <f t="shared" si="8"/>
        <v>3100　　経常費（広尾）</v>
      </c>
      <c r="BS72" s="53"/>
      <c r="BT72" s="54"/>
      <c r="BU72" s="47" t="str">
        <f t="shared" si="9"/>
        <v>　　</v>
      </c>
    </row>
    <row r="73" spans="68:73" x14ac:dyDescent="0.4">
      <c r="BP73" s="53">
        <v>3110</v>
      </c>
      <c r="BQ73" s="54" t="s">
        <v>191</v>
      </c>
      <c r="BR73" s="46" t="str">
        <f t="shared" si="8"/>
        <v>3110　　経常費（武蔵野）</v>
      </c>
      <c r="BS73" s="53"/>
      <c r="BT73" s="54"/>
      <c r="BU73" s="47" t="str">
        <f t="shared" si="9"/>
        <v>　　</v>
      </c>
    </row>
    <row r="74" spans="68:73" x14ac:dyDescent="0.4">
      <c r="BP74" s="53">
        <v>3120</v>
      </c>
      <c r="BQ74" s="54" t="s">
        <v>192</v>
      </c>
      <c r="BR74" s="46" t="str">
        <f t="shared" si="8"/>
        <v>3120　　各種講座
(公開講座)</v>
      </c>
      <c r="BS74" s="53"/>
      <c r="BT74" s="54"/>
      <c r="BU74" s="47" t="str">
        <f t="shared" si="9"/>
        <v>　　</v>
      </c>
    </row>
    <row r="75" spans="68:73" x14ac:dyDescent="0.4">
      <c r="BP75" s="53">
        <v>3121</v>
      </c>
      <c r="BQ75" s="54" t="s">
        <v>193</v>
      </c>
      <c r="BR75" s="46" t="str">
        <f t="shared" si="8"/>
        <v>3121　　各種講座
（HCD）</v>
      </c>
      <c r="BS75" s="53"/>
      <c r="BT75" s="54"/>
      <c r="BU75" s="47" t="str">
        <f t="shared" si="9"/>
        <v>　　</v>
      </c>
    </row>
    <row r="76" spans="68:73" x14ac:dyDescent="0.4">
      <c r="BP76" s="53">
        <v>3122</v>
      </c>
      <c r="BQ76" s="54" t="s">
        <v>194</v>
      </c>
      <c r="BR76" s="46" t="str">
        <f t="shared" si="8"/>
        <v>3122　　各種講座
（フロンティアセミナー）</v>
      </c>
      <c r="BS76" s="53"/>
      <c r="BT76" s="54"/>
      <c r="BU76" s="47" t="str">
        <f t="shared" si="9"/>
        <v>　　</v>
      </c>
    </row>
    <row r="77" spans="68:73" x14ac:dyDescent="0.4">
      <c r="BP77" s="53">
        <v>3123</v>
      </c>
      <c r="BQ77" s="54" t="s">
        <v>195</v>
      </c>
      <c r="BR77" s="46" t="str">
        <f t="shared" si="8"/>
        <v>3123　　各種講座
（スキルUPセミナー）</v>
      </c>
      <c r="BS77" s="53"/>
      <c r="BT77" s="54"/>
      <c r="BU77" s="47" t="str">
        <f t="shared" si="9"/>
        <v>　　</v>
      </c>
    </row>
    <row r="78" spans="68:73" x14ac:dyDescent="0.4">
      <c r="BP78" s="53">
        <v>3130</v>
      </c>
      <c r="BQ78" s="54" t="s">
        <v>196</v>
      </c>
      <c r="BR78" s="46" t="str">
        <f t="shared" si="8"/>
        <v>3130　　フロンティアセンター</v>
      </c>
      <c r="BS78" s="53"/>
      <c r="BT78" s="54"/>
      <c r="BU78" s="47" t="str">
        <f t="shared" si="9"/>
        <v>　　</v>
      </c>
    </row>
    <row r="79" spans="68:73" x14ac:dyDescent="0.4">
      <c r="BP79" s="53">
        <v>3140</v>
      </c>
      <c r="BQ79" s="54" t="s">
        <v>197</v>
      </c>
      <c r="BR79" s="46" t="str">
        <f t="shared" si="8"/>
        <v>3140　　広尾地域防災活動</v>
      </c>
      <c r="BS79" s="53"/>
      <c r="BT79" s="54"/>
      <c r="BU79" s="47" t="str">
        <f t="shared" si="9"/>
        <v>　　</v>
      </c>
    </row>
    <row r="80" spans="68:73" x14ac:dyDescent="0.4">
      <c r="BP80" s="53">
        <v>3141</v>
      </c>
      <c r="BQ80" s="54" t="s">
        <v>198</v>
      </c>
      <c r="BR80" s="46" t="str">
        <f t="shared" si="8"/>
        <v>3141　　武蔵野地域防災活動</v>
      </c>
      <c r="BS80" s="53"/>
      <c r="BT80" s="54"/>
      <c r="BU80" s="47" t="str">
        <f t="shared" si="9"/>
        <v>　　</v>
      </c>
    </row>
    <row r="81" spans="68:73" x14ac:dyDescent="0.4">
      <c r="BP81" s="53">
        <v>3142</v>
      </c>
      <c r="BQ81" s="54" t="s">
        <v>199</v>
      </c>
      <c r="BR81" s="46" t="str">
        <f t="shared" si="8"/>
        <v>3142　　湯浅町プロジェクト</v>
      </c>
      <c r="BS81" s="53"/>
      <c r="BT81" s="54"/>
      <c r="BU81" s="47" t="str">
        <f t="shared" si="9"/>
        <v>　　</v>
      </c>
    </row>
    <row r="82" spans="68:73" x14ac:dyDescent="0.4">
      <c r="BP82" s="53">
        <v>3150</v>
      </c>
      <c r="BQ82" s="54" t="s">
        <v>200</v>
      </c>
      <c r="BR82" s="46" t="str">
        <f t="shared" si="8"/>
        <v>3150　　なみえ保健室</v>
      </c>
      <c r="BS82" s="53"/>
      <c r="BT82" s="54"/>
      <c r="BU82" s="47" t="str">
        <f t="shared" si="9"/>
        <v>　　</v>
      </c>
    </row>
    <row r="83" spans="68:73" x14ac:dyDescent="0.4">
      <c r="BP83" s="53">
        <v>3160</v>
      </c>
      <c r="BQ83" s="54" t="s">
        <v>201</v>
      </c>
      <c r="BR83" s="46" t="str">
        <f t="shared" si="8"/>
        <v>3160　　科研間接経費</v>
      </c>
      <c r="BS83" s="53"/>
      <c r="BT83" s="54"/>
      <c r="BU83" s="47" t="str">
        <f t="shared" si="9"/>
        <v>　　</v>
      </c>
    </row>
    <row r="84" spans="68:73" x14ac:dyDescent="0.4">
      <c r="BP84" s="53">
        <v>3170</v>
      </c>
      <c r="BQ84" s="54" t="s">
        <v>202</v>
      </c>
      <c r="BR84" s="46" t="str">
        <f t="shared" si="8"/>
        <v>3170　　保健室</v>
      </c>
      <c r="BS84" s="53"/>
      <c r="BT84" s="54"/>
      <c r="BU84" s="47" t="str">
        <f t="shared" si="9"/>
        <v>　　</v>
      </c>
    </row>
    <row r="85" spans="68:73" x14ac:dyDescent="0.4">
      <c r="BP85" s="53">
        <v>3180</v>
      </c>
      <c r="BQ85" s="54" t="s">
        <v>203</v>
      </c>
      <c r="BR85" s="46" t="str">
        <f t="shared" si="8"/>
        <v>3180　　学生相談室</v>
      </c>
      <c r="BS85" s="53"/>
      <c r="BT85" s="54"/>
      <c r="BU85" s="47" t="str">
        <f t="shared" si="9"/>
        <v>　　</v>
      </c>
    </row>
    <row r="86" spans="68:73" x14ac:dyDescent="0.4">
      <c r="BP86" s="53">
        <v>3190</v>
      </c>
      <c r="BQ86" s="54" t="s">
        <v>204</v>
      </c>
      <c r="BR86" s="46" t="str">
        <f t="shared" si="8"/>
        <v>3190　　IR室</v>
      </c>
      <c r="BS86" s="53"/>
      <c r="BT86" s="54"/>
      <c r="BU86" s="47" t="str">
        <f t="shared" si="9"/>
        <v>　　</v>
      </c>
    </row>
    <row r="87" spans="68:73" x14ac:dyDescent="0.4">
      <c r="BP87" s="63">
        <v>3200</v>
      </c>
      <c r="BQ87" s="64" t="s">
        <v>205</v>
      </c>
      <c r="BR87" s="46" t="str">
        <f t="shared" si="8"/>
        <v>3200　　卒業生プロジェクト</v>
      </c>
      <c r="BS87" s="53"/>
      <c r="BT87" s="54"/>
      <c r="BU87" s="47" t="str">
        <f t="shared" si="9"/>
        <v>　　</v>
      </c>
    </row>
    <row r="88" spans="68:73" ht="19.5" thickBot="1" x14ac:dyDescent="0.45">
      <c r="BP88" s="65" t="s">
        <v>206</v>
      </c>
      <c r="BQ88" s="66" t="s">
        <v>207</v>
      </c>
      <c r="BR88" s="67" t="str">
        <f t="shared" si="8"/>
        <v>3210　　感染症（広尾）</v>
      </c>
      <c r="BS88" s="53"/>
      <c r="BT88" s="54"/>
      <c r="BU88" s="47" t="str">
        <f t="shared" si="9"/>
        <v>　　</v>
      </c>
    </row>
  </sheetData>
  <sheetProtection algorithmName="SHA-512" hashValue="h4l+7pj9WjwH0A9VWtfWESqlqdVlN6TrNTEZNvmFc5CfdGK03ouWWFRPgf18brrax+DlaLf+Q2NXkIylU1O10w==" saltValue="uTh4Um48fnkh4NolGqDq/Q==" spinCount="100000" sheet="1" formatCells="0"/>
  <protectedRanges>
    <protectedRange sqref="AN13:BC20" name="表2"/>
    <protectedRange sqref="W9:AF10" name="申請者職名・氏名"/>
    <protectedRange sqref="O8:AG8" name="予算領域"/>
    <protectedRange sqref="E9:N9" name="申請日"/>
    <protectedRange sqref="B13:AI20" name="表1"/>
    <protectedRange sqref="BD13:BF20" name="⑤表右側"/>
    <protectedRange sqref="E1:G1" name="年度_1"/>
  </protectedRanges>
  <dataConsolidate/>
  <mergeCells count="123">
    <mergeCell ref="BH1:BK1"/>
    <mergeCell ref="B2:L3"/>
    <mergeCell ref="O2:R3"/>
    <mergeCell ref="S2:S3"/>
    <mergeCell ref="AZ2:BC5"/>
    <mergeCell ref="BD2:BG5"/>
    <mergeCell ref="BH2:BK5"/>
    <mergeCell ref="A5:W5"/>
    <mergeCell ref="B1:D1"/>
    <mergeCell ref="E1:G1"/>
    <mergeCell ref="H1:L1"/>
    <mergeCell ref="AY1:AY5"/>
    <mergeCell ref="AZ1:BC1"/>
    <mergeCell ref="BD1:BG1"/>
    <mergeCell ref="T10:X10"/>
    <mergeCell ref="Y10:AF10"/>
    <mergeCell ref="BE10:BG10"/>
    <mergeCell ref="BI10:BK10"/>
    <mergeCell ref="BP10:BR11"/>
    <mergeCell ref="BS10:BU11"/>
    <mergeCell ref="C7:W7"/>
    <mergeCell ref="C8:N8"/>
    <mergeCell ref="O8:AG8"/>
    <mergeCell ref="AH8:AO8"/>
    <mergeCell ref="BE8:BK8"/>
    <mergeCell ref="B9:D9"/>
    <mergeCell ref="E9:N9"/>
    <mergeCell ref="T9:X9"/>
    <mergeCell ref="Y9:AF9"/>
    <mergeCell ref="BE9:BK9"/>
    <mergeCell ref="AO12:AZ12"/>
    <mergeCell ref="BA12:BC12"/>
    <mergeCell ref="BD12:BF12"/>
    <mergeCell ref="BG12:BK12"/>
    <mergeCell ref="B13:N13"/>
    <mergeCell ref="O13:V13"/>
    <mergeCell ref="W13:AC13"/>
    <mergeCell ref="AD13:AF13"/>
    <mergeCell ref="AG13:AH13"/>
    <mergeCell ref="AJ13:AM13"/>
    <mergeCell ref="B12:N12"/>
    <mergeCell ref="O12:V12"/>
    <mergeCell ref="W12:AC12"/>
    <mergeCell ref="AD12:AF12"/>
    <mergeCell ref="AG12:AH12"/>
    <mergeCell ref="AJ12:AN12"/>
    <mergeCell ref="AO13:AZ13"/>
    <mergeCell ref="BA13:BC13"/>
    <mergeCell ref="BD13:BF13"/>
    <mergeCell ref="BG13:BK13"/>
    <mergeCell ref="AO16:AZ16"/>
    <mergeCell ref="BA16:BC16"/>
    <mergeCell ref="BD16:BF16"/>
    <mergeCell ref="BG14:BK14"/>
    <mergeCell ref="B15:N15"/>
    <mergeCell ref="O15:V15"/>
    <mergeCell ref="W15:AC15"/>
    <mergeCell ref="AD15:AF15"/>
    <mergeCell ref="AG15:AH15"/>
    <mergeCell ref="AJ15:AM15"/>
    <mergeCell ref="AO15:AZ15"/>
    <mergeCell ref="BA15:BC15"/>
    <mergeCell ref="BD15:BF15"/>
    <mergeCell ref="BG15:BK15"/>
    <mergeCell ref="B14:N14"/>
    <mergeCell ref="O14:V14"/>
    <mergeCell ref="W14:AC14"/>
    <mergeCell ref="AD14:AF14"/>
    <mergeCell ref="AG14:AH14"/>
    <mergeCell ref="AJ14:AM14"/>
    <mergeCell ref="AO14:AZ14"/>
    <mergeCell ref="BA14:BC14"/>
    <mergeCell ref="BD14:BF14"/>
    <mergeCell ref="B18:N18"/>
    <mergeCell ref="O18:V18"/>
    <mergeCell ref="W18:AC18"/>
    <mergeCell ref="AD18:AF18"/>
    <mergeCell ref="AG18:AH18"/>
    <mergeCell ref="AJ18:AM18"/>
    <mergeCell ref="B16:N16"/>
    <mergeCell ref="O16:V16"/>
    <mergeCell ref="W16:AC16"/>
    <mergeCell ref="AD16:AF16"/>
    <mergeCell ref="AG16:AH16"/>
    <mergeCell ref="AJ16:AM16"/>
    <mergeCell ref="AO18:AZ18"/>
    <mergeCell ref="BA18:BC18"/>
    <mergeCell ref="BD18:BF18"/>
    <mergeCell ref="AO20:AZ20"/>
    <mergeCell ref="BA20:BC20"/>
    <mergeCell ref="BD20:BF20"/>
    <mergeCell ref="BG16:BK16"/>
    <mergeCell ref="B17:N17"/>
    <mergeCell ref="O17:V17"/>
    <mergeCell ref="W17:AC17"/>
    <mergeCell ref="AD17:AF17"/>
    <mergeCell ref="AG17:AH17"/>
    <mergeCell ref="AJ17:AM17"/>
    <mergeCell ref="BG18:BK18"/>
    <mergeCell ref="B19:N19"/>
    <mergeCell ref="O19:V19"/>
    <mergeCell ref="W19:AC19"/>
    <mergeCell ref="AD19:AF19"/>
    <mergeCell ref="AG19:AH19"/>
    <mergeCell ref="AJ19:AM19"/>
    <mergeCell ref="AO17:AZ17"/>
    <mergeCell ref="BA17:BC17"/>
    <mergeCell ref="BD17:BF17"/>
    <mergeCell ref="BG17:BK17"/>
    <mergeCell ref="BG20:BK20"/>
    <mergeCell ref="AD21:AI21"/>
    <mergeCell ref="AJ21:AM21"/>
    <mergeCell ref="BG21:BK21"/>
    <mergeCell ref="AO19:AZ19"/>
    <mergeCell ref="BA19:BC19"/>
    <mergeCell ref="BD19:BF19"/>
    <mergeCell ref="BG19:BK19"/>
    <mergeCell ref="B20:N20"/>
    <mergeCell ref="O20:V20"/>
    <mergeCell ref="W20:AC20"/>
    <mergeCell ref="AD20:AF20"/>
    <mergeCell ref="AG20:AH20"/>
    <mergeCell ref="AJ20:AM20"/>
  </mergeCells>
  <phoneticPr fontId="4"/>
  <conditionalFormatting sqref="B13">
    <cfRule type="expression" dxfId="2" priority="3">
      <formula>$B13="99　予算計上無"</formula>
    </cfRule>
  </conditionalFormatting>
  <conditionalFormatting sqref="BD13:BF20">
    <cfRule type="expression" dxfId="1" priority="2">
      <formula>$AY13="ⓑ経 理 係"</formula>
    </cfRule>
  </conditionalFormatting>
  <conditionalFormatting sqref="B14:B20">
    <cfRule type="expression" dxfId="0" priority="1">
      <formula>$B14="99　予算計上無"</formula>
    </cfRule>
  </conditionalFormatting>
  <dataValidations count="14">
    <dataValidation allowBlank="1" showInputMessage="1" showErrorMessage="1" promptTitle="※必須入力" prompt="_x000a_物品の「型番」および_x000a_ECサイトの商品指定の場合「お申込番号」、「申込№」等サイト内で商品を特定するための「№」を記入してください。_x000a__x000a_ECサイト：アスクル・カウネット・モノタロウ等_x000a__x000a_！豆知識：セル内で[Alt]＋[Enter]を押すと改行されます。" sqref="O13:V20" xr:uid="{883041D4-CC32-40DD-A9BE-77CE54AAEC63}"/>
    <dataValidation allowBlank="1" showInputMessage="1" showErrorMessage="1" promptTitle="※必須入力" prompt="_x000a_品名・件名を記入してください。_x000a__x000a_！豆知識：セル内で[Alt]＋[Enter]を押すと改行されます。" sqref="B13:B20" xr:uid="{8ED353F8-5238-46A5-8112-31FB0B5BB21B}"/>
    <dataValidation allowBlank="1" showInputMessage="1" showErrorMessage="1" promptTitle="※指定がある場合のみ記入" prompt="_x000a_発注先の指定、支払先が決まっている場合のみ記入してください。" sqref="W13:AC20" xr:uid="{3E1D3786-0D3C-4FF0-8447-A483C53AAD9E}"/>
    <dataValidation type="list" allowBlank="1" showInputMessage="1" showErrorMessage="1" promptTitle="※必須入力" prompt="_x000a_ⓐ申請者…申請者または“経理係以外”で発注・申込等を行う場合_x000a__x000a_ⓑ経理係…経理係で発注・申込等を行う場合_x000a_" sqref="BA13:BC20" xr:uid="{BC17B5EB-B227-45D0-93E3-5EF870F9ECAD}">
      <formula1>"ⓐ申 請 者,ⓑ経 理 係"</formula1>
    </dataValidation>
    <dataValidation allowBlank="1" showInputMessage="1" showErrorMessage="1" promptTitle="※必須入力" prompt="_x000a_見積等が無い場合は、概算で構いません。" sqref="AD13:AF20" xr:uid="{EBB19AD4-D062-4577-9A59-9D30B491B98F}"/>
    <dataValidation allowBlank="1" showInputMessage="1" showErrorMessage="1" promptTitle="本日の日付を入力" prompt="日付を入力する際、_x000a_「４／１」または「４－１」と入力すると、_x000a_自動的に「令和00年4月1日」と表示されます。" sqref="E9:N9" xr:uid="{87DBC2AF-4BD0-4A2B-8C45-F7EF044C67CE}"/>
    <dataValidation allowBlank="1" showInputMessage="1" showErrorMessage="1" promptTitle="※数式あり" prompt="_x000a_単価×数量で計算式が入っています。" sqref="AJ13:AJ20" xr:uid="{1B2024CF-4A69-4144-BA50-8CA3C96E1029}"/>
    <dataValidation errorStyle="information" allowBlank="1" showInputMessage="1" showErrorMessage="1" promptTitle="任意入力" prompt="_x000a_個、セット、箱、人、式…等、単位を記入してください。" sqref="AI13:AI20" xr:uid="{D2967A3C-D491-48E0-A1F3-CD6413462F8A}"/>
    <dataValidation type="list" allowBlank="1" showInputMessage="1" showErrorMessage="1" sqref="AN13:AN20" xr:uid="{0B24CE0E-4841-4EE3-8970-84E81C02D96A}">
      <formula1>"税抜,税込,概算,－"</formula1>
    </dataValidation>
    <dataValidation errorStyle="information" allowBlank="1" showInputMessage="1" showErrorMessage="1" promptTitle="※必須入力" prompt="_x000a_申請理由がセル内に収まらない場合は、別途理由書(書式自由)を作成し（Word等）、提出してください。_x000a__x000a_添付書類の提出がある場合は、_x000a_「※添付書類あり」等、_x000a_資料があることがわかるように記入してください。" sqref="AO13:AZ20" xr:uid="{89526FC2-5BE0-4A48-B37F-523FFFB675BA}"/>
    <dataValidation type="list" allowBlank="1" showInputMessage="1" showErrorMessage="1" promptTitle="※発注･申込者が “ⓐ申請者”の場合、入力" prompt="_x000a_①銀行振込…後日請求書での振込支払いの場合（原則、月末締め→翌月末支払いとなります）_x000a__x000a_②立替支払…後日申請者（立替者）へ現金精算の場合_x000a__x000a_③その他…①②に当てはまらない場合_x000a_" sqref="BD13:BF20" xr:uid="{B377FCB2-439B-486E-A06A-EFCFCA06B172}">
      <formula1>"①銀行振込,②立替支払,③そ の 他"</formula1>
    </dataValidation>
    <dataValidation type="list" allowBlank="1" showInputMessage="1" showErrorMessage="1" sqref="BU13 BR13" xr:uid="{0A33D821-B035-4727-8C81-F327F9E41AFB}">
      <formula1>$O$2</formula1>
    </dataValidation>
    <dataValidation type="list" allowBlank="1" showInputMessage="1" showErrorMessage="1" promptTitle="※必須入力" prompt="必ずプルダウンより選択してください。_x000a__x000a_※予算名がキャンパス毎の予算名に連動します。" sqref="O2:R3" xr:uid="{463CF1E3-D04E-45D2-A158-3DB6913AC57C}">
      <formula1>"広尾,大宮"</formula1>
    </dataValidation>
    <dataValidation type="list" allowBlank="1" showInputMessage="1" showErrorMessage="1" promptTitle="※必須入力" prompt="キャンパス名が選択されないとプルダウンの選択ができません。" sqref="O8:AG8" xr:uid="{57F73FE6-5B9F-4850-9884-DAA851675532}">
      <formula1>INDIRECT(O2)</formula1>
    </dataValidation>
  </dataValidations>
  <printOptions horizontalCentered="1" verticalCentered="1"/>
  <pageMargins left="0.19685039370078741" right="0.19685039370078741" top="0.59055118110236227" bottom="0" header="0" footer="0"/>
  <pageSetup paperSize="9" scale="7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※申請書(原本) </vt:lpstr>
      <vt:lpstr>'※申請書(原本) '!Print_Area</vt:lpstr>
      <vt:lpstr>'※申請書(原本) '!さいたま</vt:lpstr>
      <vt:lpstr>'※申請書(原本) '!広尾</vt:lpstr>
      <vt:lpstr>'※申請書(原本) '!大宮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渋澤　毅</dc:creator>
  <cp:lastModifiedBy>渋澤　毅</cp:lastModifiedBy>
  <dcterms:created xsi:type="dcterms:W3CDTF">2022-03-25T04:23:07Z</dcterms:created>
  <dcterms:modified xsi:type="dcterms:W3CDTF">2022-12-16T02:28:04Z</dcterms:modified>
</cp:coreProperties>
</file>